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<sst xmlns="http://schemas.openxmlformats.org/spreadsheetml/2006/main" count="24" uniqueCount="20">
  <si>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calcolo costante reticolare</t>
  </si>
  <si>
    <t>massa atomica</t>
  </si>
  <si>
    <t>u.m.a.</t>
  </si>
  <si>
    <t>massa elemento</t>
  </si>
  <si>
    <t>kg</t>
  </si>
  <si>
    <t>massa volumica</t>
  </si>
  <si>
    <t>kgdm-3</t>
  </si>
  <si>
    <t>numero di atomi/dm3</t>
  </si>
  <si>
    <t>atomi per cella</t>
  </si>
  <si>
    <t>numero di celle al dm3</t>
  </si>
  <si>
    <t>volume di una cella</t>
  </si>
  <si>
    <t>m3</t>
  </si>
  <si>
    <t>costante reticolare</t>
  </si>
  <si>
    <t>m</t>
  </si>
  <si>
    <t>raggio atomico</t>
  </si>
  <si>
    <t>diagonale</t>
  </si>
  <si>
    <t>controllo</t>
  </si>
  <si>
    <t>ELEMENTO</t>
  </si>
  <si>
    <t>inserire i dati richiesti con sfondo rosso</t>
  </si>
  <si>
    <t>PIOMBO Pb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</si>
</sst>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"/>
    <numFmt numFmtId="173" formatCode="0.00000"/>
  </numFmts>
  <fonts count="4">
    <font>
      <sz val="10"/>
      <name val="Arial"/>
      <family val="0"/>
    </font>
    <font>
      <sz val="10"/>
      <color indexed="11"/>
      <name val="Arial"/>
      <family val="0"/>
    </font>
    <font>
      <b/>
      <sz val="10"/>
      <color indexed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/>
    </xf>
    <xf numFmtId="11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171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9.7109375" style="0" bestFit="1" customWidth="1"/>
    <col min="2" max="2" width="16.140625" style="0" bestFit="1" customWidth="1"/>
    <col min="5" max="5" width="11.57421875" style="0" bestFit="1" customWidth="1"/>
  </cols>
  <sheetData>
    <row r="1" spans="1:3" ht="12.75">
      <c r="A1" s="10" t="s">
        <v>0</v>
      </c>
      <c r="B1" s="10"/>
      <c r="C1" s="10"/>
    </row>
    <row r="2" spans="1:3" ht="12.75">
      <c r="A2" s="11" t="s">
        <v>18</v>
      </c>
      <c r="B2" s="11"/>
      <c r="C2" s="11"/>
    </row>
    <row r="3" spans="1:3" ht="12.75">
      <c r="A3" s="1" t="s">
        <v>17</v>
      </c>
      <c r="B3" s="2" t="s">
        <v>19</v>
      </c>
      <c r="C3" s="2"/>
    </row>
    <row r="4" spans="1:3" ht="12.75">
      <c r="A4" s="3" t="s">
        <v>1</v>
      </c>
      <c r="B4" s="4">
        <v>207.2</v>
      </c>
      <c r="C4" s="4" t="s">
        <v>2</v>
      </c>
    </row>
    <row r="5" spans="1:3" ht="12.75">
      <c r="A5" s="4" t="s">
        <v>3</v>
      </c>
      <c r="B5" s="4">
        <f>B$4*1.66033E-27</f>
        <v>3.44020376E-25</v>
      </c>
      <c r="C5" s="4" t="s">
        <v>4</v>
      </c>
    </row>
    <row r="6" spans="1:3" ht="12.75">
      <c r="A6" s="3" t="s">
        <v>5</v>
      </c>
      <c r="B6" s="4">
        <v>11.35</v>
      </c>
      <c r="C6" s="4" t="s">
        <v>6</v>
      </c>
    </row>
    <row r="7" spans="1:3" ht="12.75">
      <c r="A7" s="4" t="s">
        <v>7</v>
      </c>
      <c r="B7" s="4">
        <f>B$6/B$5</f>
        <v>3.299223183222147E+25</v>
      </c>
      <c r="C7" s="4"/>
    </row>
    <row r="8" spans="1:3" ht="12.75">
      <c r="A8" s="3" t="s">
        <v>8</v>
      </c>
      <c r="B8" s="4">
        <v>4</v>
      </c>
      <c r="C8" s="4"/>
    </row>
    <row r="9" spans="1:3" ht="12.75">
      <c r="A9" s="4" t="s">
        <v>9</v>
      </c>
      <c r="B9" s="4">
        <f>B$7/B$8</f>
        <v>8.248057958055367E+24</v>
      </c>
      <c r="C9" s="4"/>
    </row>
    <row r="10" spans="1:3" ht="12.75">
      <c r="A10" s="4" t="s">
        <v>10</v>
      </c>
      <c r="B10" s="4">
        <f>0.001/B$9</f>
        <v>1.2124066114537447E-28</v>
      </c>
      <c r="C10" s="4" t="s">
        <v>11</v>
      </c>
    </row>
    <row r="11" spans="1:3" ht="12.75">
      <c r="A11" s="5" t="s">
        <v>12</v>
      </c>
      <c r="B11" s="6">
        <f>ROUND(B$10^(1/3),11)</f>
        <v>4.9E-10</v>
      </c>
      <c r="C11" s="4" t="s">
        <v>13</v>
      </c>
    </row>
    <row r="12" spans="1:3" ht="12.75">
      <c r="A12" s="4"/>
      <c r="B12" s="4"/>
      <c r="C12" s="4"/>
    </row>
    <row r="13" spans="1:3" ht="12.75">
      <c r="A13" s="3" t="s">
        <v>14</v>
      </c>
      <c r="B13" s="7">
        <v>1.75E-10</v>
      </c>
      <c r="C13" s="4" t="s">
        <v>13</v>
      </c>
    </row>
    <row r="14" spans="1:3" ht="12.75">
      <c r="A14" s="4" t="s">
        <v>15</v>
      </c>
      <c r="B14" s="7">
        <f>4*B$13</f>
        <v>7E-10</v>
      </c>
      <c r="C14" s="4" t="s">
        <v>13</v>
      </c>
    </row>
    <row r="15" spans="1:3" ht="12.75">
      <c r="A15" s="5" t="s">
        <v>12</v>
      </c>
      <c r="B15" s="8">
        <f>IF(B$8=4,ROUND(B$14/SQRT(2),11),ROUND(B$14/SQRT(3),11))</f>
        <v>4.9E-10</v>
      </c>
      <c r="C15" s="4" t="s">
        <v>13</v>
      </c>
    </row>
    <row r="16" spans="1:3" ht="12.75">
      <c r="A16" s="4"/>
      <c r="B16" s="4"/>
      <c r="C16" s="4"/>
    </row>
    <row r="17" spans="1:3" ht="12.75">
      <c r="A17" s="4" t="s">
        <v>16</v>
      </c>
      <c r="B17" s="4" t="str">
        <f>IF(ABS(B$11-B$15)&lt;0.0000000000002,"OKEY","ATTENZIONE")</f>
        <v>OKEY</v>
      </c>
      <c r="C17" s="4"/>
    </row>
    <row r="18" ht="12.75">
      <c r="E18" s="9"/>
    </row>
  </sheetData>
  <mergeCells count="2">
    <mergeCell ref="A1:C1"/>
    <mergeCell ref="A2:C2"/>
  </mergeCells>
  <conditionalFormatting sqref="B17">
    <cfRule type="cellIs" priority="1" dxfId="0" operator="equal" stopIfTrue="1">
      <formula>"OKEY"</formula>
    </cfRule>
    <cfRule type="cellIs" priority="2" dxfId="1" operator="equal" stopIfTrue="1">
      <formula>"ATTENZIONE"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Apostolo</cp:lastModifiedBy>
  <cp:lastPrinted>2004-01-12T08:33:52Z</cp:lastPrinted>
  <dcterms:created xsi:type="dcterms:W3CDTF">2004-02-10T17:53:49Z</dcterms:created>
  <dcterms:modified xsi:type="dcterms:W3CDTF">2006-09-05T13:44:18Z</dcterms:modified>
  <cp:category/>
  <cp:version/>
  <cp:contentType/>
  <cp:contentStatus/>
</cp:coreProperties>
</file>