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2000" windowHeight="6120" tabRatio="601" firstSheet="1" activeTab="5"/>
  </bookViews>
  <sheets>
    <sheet name="Grafico Frequenza cardiaca" sheetId="1" r:id="rId1"/>
    <sheet name="Grafico sedute" sheetId="2" r:id="rId2"/>
    <sheet name="Grafici Medie Mensili" sheetId="3" r:id="rId3"/>
    <sheet name="DataBase" sheetId="4" r:id="rId4"/>
    <sheet name="Tempi" sheetId="5" r:id="rId5"/>
    <sheet name="Running" sheetId="6" r:id="rId6"/>
    <sheet name="Presentazione" sheetId="7" r:id="rId7"/>
  </sheets>
  <definedNames>
    <definedName name="_xlnm._FilterDatabase" localSheetId="5" hidden="1">'Running'!$M$6:$N$7</definedName>
    <definedName name="G_ÿ_P__">'Running'!$BE$943:$IV$2034</definedName>
  </definedNames>
  <calcPr fullCalcOnLoad="1"/>
</workbook>
</file>

<file path=xl/sharedStrings.xml><?xml version="1.0" encoding="utf-8"?>
<sst xmlns="http://schemas.openxmlformats.org/spreadsheetml/2006/main" count="92" uniqueCount="68">
  <si>
    <t>h</t>
  </si>
  <si>
    <t>min</t>
  </si>
  <si>
    <t>sec</t>
  </si>
  <si>
    <t>km/h</t>
  </si>
  <si>
    <t>momass@libero.it</t>
  </si>
  <si>
    <t>Tempo al Km</t>
  </si>
  <si>
    <t>Data nascita</t>
  </si>
  <si>
    <t>Età</t>
  </si>
  <si>
    <t>Km Percorsi</t>
  </si>
  <si>
    <t>Grassi persi in gr.</t>
  </si>
  <si>
    <t>K calorie</t>
  </si>
  <si>
    <t>N° Uscite</t>
  </si>
  <si>
    <t>Km percorsi</t>
  </si>
  <si>
    <t xml:space="preserve">Per qualsiasi anomalia, o suggerimenti, manda una E-mail a: </t>
  </si>
  <si>
    <t>TOTALI &amp; MEDIE</t>
  </si>
  <si>
    <t>Mese</t>
  </si>
  <si>
    <t>Totali</t>
  </si>
  <si>
    <t>N O T E</t>
  </si>
  <si>
    <t>Miglior tempo al Km</t>
  </si>
  <si>
    <t>Peggior tempo al Km</t>
  </si>
  <si>
    <t>Km/h</t>
  </si>
  <si>
    <t>Ringrazio tutte le persone che con critiche o suggerimenti hanno contribuito</t>
  </si>
  <si>
    <t>alla realizzazione del "RUNNING File Excel"</t>
  </si>
  <si>
    <t>Questo DataBase somma i dati inseriti nel Foglio "Running" e li</t>
  </si>
  <si>
    <t>raggruppa mensilmente, le somma dei "Km percorsi" e le medie dei</t>
  </si>
  <si>
    <t>"Tempo al Km" &amp; "Km/h" vengono riportate anche nei seguenti</t>
  </si>
  <si>
    <t>Grafici</t>
  </si>
  <si>
    <t>FC arrivo</t>
  </si>
  <si>
    <t>FC media</t>
  </si>
  <si>
    <t>FC riposo</t>
  </si>
  <si>
    <t>Benvenuti nel RUNNING File Excel, un semplice foglio di calcolo per tener</t>
  </si>
  <si>
    <t>monitorato i tuoi primi allenamenti. Inserendo i Km percorsi ed il tempo</t>
  </si>
  <si>
    <t>impiegato, verrà calcolata la tua velocità in Km orari, il tempo medio</t>
  </si>
  <si>
    <t>Per un corretto funzionamento, ti consiglio di inserire nelle celle</t>
  </si>
  <si>
    <t>sottostanti, la tua data di nascita ed il tuo peso in Kg.</t>
  </si>
  <si>
    <t>DATA ODIERNA</t>
  </si>
  <si>
    <t>DATA Allenamaneto</t>
  </si>
  <si>
    <t>Condizioni Meteo</t>
  </si>
  <si>
    <t>Temperatura Ambiente</t>
  </si>
  <si>
    <t>Tipo Percorso</t>
  </si>
  <si>
    <t>Grado di Difficoltà</t>
  </si>
  <si>
    <t>Grado di Soddisfazione</t>
  </si>
  <si>
    <t>Totale indice difficolta'</t>
  </si>
  <si>
    <t>Totale indice Soddisfazione</t>
  </si>
  <si>
    <t>Variazione Peso Kg</t>
  </si>
  <si>
    <t>Peso Iniziale Kg.</t>
  </si>
  <si>
    <t>Data di Nascita</t>
  </si>
  <si>
    <r>
      <t>Variazione peso</t>
    </r>
    <r>
      <rPr>
        <sz val="8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>MIN      MAX</t>
    </r>
  </si>
  <si>
    <t>Tempo GIU</t>
  </si>
  <si>
    <t>Tempo IN</t>
  </si>
  <si>
    <t>Tempo SU</t>
  </si>
  <si>
    <t>Data Inizio Utilizzazione</t>
  </si>
  <si>
    <t>http://www.massimomoretti.it</t>
  </si>
  <si>
    <t>Tempo impiegato</t>
  </si>
  <si>
    <r>
      <t>Inserire i dati solamente nelle celle di colore</t>
    </r>
  </si>
  <si>
    <t xml:space="preserve"> ,tutte le</t>
  </si>
  <si>
    <t>altre celle sono Protette</t>
  </si>
  <si>
    <t>i tuoi tempi migliori e peggiori, panoramica dei dati con Grafici.</t>
  </si>
  <si>
    <t xml:space="preserve"> consumate, monitoraggio della frequenza cardiaca, totali e medie mensili, </t>
  </si>
  <si>
    <t>MEDIA TEMPO minuti,secondi</t>
  </si>
  <si>
    <t>Running File Excel v2.0 03.07.01</t>
  </si>
  <si>
    <t>100 metri</t>
  </si>
  <si>
    <t>200 metri</t>
  </si>
  <si>
    <t>300 metri</t>
  </si>
  <si>
    <t>400 metri</t>
  </si>
  <si>
    <t>600 metri</t>
  </si>
  <si>
    <t>800 metri</t>
  </si>
  <si>
    <t>percorso sui 100,200,300,400,600,800 metri ed al Km, i grassi e le chilocalorie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</si>
</sst>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0.0_)"/>
    <numFmt numFmtId="174" formatCode="0.000_)"/>
    <numFmt numFmtId="175" formatCode="0.0"/>
    <numFmt numFmtId="176" formatCode="d/m/yy"/>
    <numFmt numFmtId="177" formatCode="dd/mm/yyyy"/>
    <numFmt numFmtId="178" formatCode="0.00_)"/>
    <numFmt numFmtId="179" formatCode="0.0000_)"/>
    <numFmt numFmtId="180" formatCode="[&lt;=9999999]####\-####;\(0###\)\ ####\-####"/>
    <numFmt numFmtId="181" formatCode="d\-mmm\-yy"/>
    <numFmt numFmtId="182" formatCode="mmmmm"/>
    <numFmt numFmtId="183" formatCode="mmmm\-yy"/>
    <numFmt numFmtId="184" formatCode="d/m"/>
    <numFmt numFmtId="185" formatCode="d/m/yy\ h:mm"/>
    <numFmt numFmtId="186" formatCode="d\ mmmm\ yyyy"/>
    <numFmt numFmtId="187" formatCode="d\-mmm\-yyyy"/>
    <numFmt numFmtId="188" formatCode="#,##0.0"/>
  </numFmts>
  <fonts count="6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Courier"/>
      <family val="0"/>
    </font>
    <font>
      <sz val="10"/>
      <color indexed="8"/>
      <name val="Courier"/>
      <family val="3"/>
    </font>
    <font>
      <sz val="10"/>
      <color indexed="9"/>
      <name val="Courier"/>
      <family val="3"/>
    </font>
    <font>
      <u val="single"/>
      <sz val="10"/>
      <color indexed="36"/>
      <name val="Courier"/>
      <family val="0"/>
    </font>
    <font>
      <sz val="8"/>
      <color indexed="8"/>
      <name val="Arial"/>
      <family val="2"/>
    </font>
    <font>
      <sz val="10"/>
      <color indexed="44"/>
      <name val="Courier"/>
      <family val="3"/>
    </font>
    <font>
      <b/>
      <sz val="10"/>
      <name val="Courier"/>
      <family val="3"/>
    </font>
    <font>
      <b/>
      <sz val="10"/>
      <color indexed="8"/>
      <name val="Courier"/>
      <family val="3"/>
    </font>
    <font>
      <sz val="8"/>
      <color indexed="9"/>
      <name val="Arial"/>
      <family val="2"/>
    </font>
    <font>
      <sz val="9"/>
      <name val="Courier"/>
      <family val="0"/>
    </font>
    <font>
      <sz val="9"/>
      <color indexed="9"/>
      <name val="Courier"/>
      <family val="3"/>
    </font>
    <font>
      <sz val="8"/>
      <color indexed="9"/>
      <name val="Courier"/>
      <family val="3"/>
    </font>
    <font>
      <b/>
      <sz val="9"/>
      <color indexed="44"/>
      <name val="Arial"/>
      <family val="2"/>
    </font>
    <font>
      <b/>
      <sz val="10"/>
      <color indexed="44"/>
      <name val="Courier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b/>
      <sz val="15"/>
      <name val="Courier"/>
      <family val="3"/>
    </font>
    <font>
      <u val="single"/>
      <sz val="10"/>
      <color indexed="9"/>
      <name val="Courier"/>
      <family val="3"/>
    </font>
    <font>
      <b/>
      <sz val="9"/>
      <color indexed="8"/>
      <name val="Courier"/>
      <family val="3"/>
    </font>
    <font>
      <sz val="10"/>
      <color indexed="11"/>
      <name val="Courier"/>
      <family val="3"/>
    </font>
    <font>
      <b/>
      <sz val="12"/>
      <color indexed="44"/>
      <name val="Arial"/>
      <family val="2"/>
    </font>
    <font>
      <sz val="12"/>
      <name val="Arial"/>
      <family val="0"/>
    </font>
    <font>
      <b/>
      <sz val="11"/>
      <color indexed="44"/>
      <name val="Arial"/>
      <family val="2"/>
    </font>
    <font>
      <b/>
      <sz val="8.75"/>
      <color indexed="44"/>
      <name val="Arial"/>
      <family val="2"/>
    </font>
    <font>
      <sz val="14.5"/>
      <name val="Arial"/>
      <family val="0"/>
    </font>
    <font>
      <sz val="8"/>
      <name val="Arial"/>
      <family val="2"/>
    </font>
    <font>
      <b/>
      <sz val="20.25"/>
      <name val="Arial"/>
      <family val="0"/>
    </font>
    <font>
      <sz val="20.25"/>
      <name val="Arial"/>
      <family val="0"/>
    </font>
    <font>
      <sz val="7"/>
      <name val="Arial"/>
      <family val="2"/>
    </font>
    <font>
      <sz val="7"/>
      <color indexed="44"/>
      <name val="Arial"/>
      <family val="2"/>
    </font>
    <font>
      <sz val="16"/>
      <name val="Arial"/>
      <family val="2"/>
    </font>
    <font>
      <b/>
      <sz val="1"/>
      <name val="Arial"/>
      <family val="2"/>
    </font>
    <font>
      <sz val="1"/>
      <name val="Arial"/>
      <family val="0"/>
    </font>
    <font>
      <sz val="27.75"/>
      <name val="Arial"/>
      <family val="0"/>
    </font>
    <font>
      <sz val="20.5"/>
      <name val="Arial"/>
      <family val="0"/>
    </font>
    <font>
      <b/>
      <sz val="14"/>
      <name val="Arial"/>
      <family val="2"/>
    </font>
    <font>
      <sz val="18"/>
      <name val="Arial"/>
      <family val="2"/>
    </font>
    <font>
      <u val="single"/>
      <sz val="10"/>
      <color indexed="44"/>
      <name val="Courier"/>
      <family val="3"/>
    </font>
    <font>
      <b/>
      <sz val="15"/>
      <color indexed="44"/>
      <name val="Courier"/>
      <family val="3"/>
    </font>
    <font>
      <b/>
      <sz val="9"/>
      <color indexed="44"/>
      <name val="Courier"/>
      <family val="3"/>
    </font>
    <font>
      <sz val="8"/>
      <name val="Courier"/>
      <family val="0"/>
    </font>
    <font>
      <sz val="8"/>
      <color indexed="11"/>
      <name val="Courier"/>
      <family val="3"/>
    </font>
    <font>
      <sz val="7"/>
      <color indexed="9"/>
      <name val="Arial"/>
      <family val="2"/>
    </font>
    <font>
      <sz val="8"/>
      <name val="Tahoma"/>
      <family val="2"/>
    </font>
    <font>
      <sz val="10"/>
      <color indexed="10"/>
      <name val="Courier"/>
      <family val="3"/>
    </font>
    <font>
      <sz val="9"/>
      <color indexed="15"/>
      <name val="Courier"/>
      <family val="3"/>
    </font>
    <font>
      <sz val="10"/>
      <color indexed="15"/>
      <name val="Courier"/>
      <family val="3"/>
    </font>
    <font>
      <sz val="10"/>
      <color indexed="16"/>
      <name val="Courier"/>
      <family val="3"/>
    </font>
    <font>
      <sz val="9"/>
      <color indexed="44"/>
      <name val="Arial"/>
      <family val="2"/>
    </font>
    <font>
      <sz val="8"/>
      <color indexed="44"/>
      <name val="Arial"/>
      <family val="2"/>
    </font>
    <font>
      <b/>
      <sz val="10"/>
      <color indexed="44"/>
      <name val="Arial"/>
      <family val="2"/>
    </font>
    <font>
      <u val="single"/>
      <sz val="10"/>
      <color indexed="8"/>
      <name val="Courier"/>
      <family val="3"/>
    </font>
    <font>
      <b/>
      <sz val="10"/>
      <color indexed="16"/>
      <name val="Courier"/>
      <family val="3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93">
    <xf numFmtId="172" fontId="0" fillId="0" borderId="0" xfId="0" applyAlignment="1">
      <alignment/>
    </xf>
    <xf numFmtId="176" fontId="5" fillId="0" borderId="1" xfId="0" applyNumberFormat="1" applyFont="1" applyFill="1" applyBorder="1" applyAlignment="1" applyProtection="1">
      <alignment/>
      <protection/>
    </xf>
    <xf numFmtId="173" fontId="5" fillId="0" borderId="1" xfId="0" applyNumberFormat="1" applyFont="1" applyFill="1" applyBorder="1" applyAlignment="1" applyProtection="1">
      <alignment/>
      <protection/>
    </xf>
    <xf numFmtId="172" fontId="5" fillId="0" borderId="1" xfId="0" applyFont="1" applyFill="1" applyBorder="1" applyAlignment="1" applyProtection="1">
      <alignment/>
      <protection/>
    </xf>
    <xf numFmtId="172" fontId="5" fillId="0" borderId="1" xfId="0" applyNumberFormat="1" applyFont="1" applyFill="1" applyBorder="1" applyAlignment="1" applyProtection="1">
      <alignment/>
      <protection/>
    </xf>
    <xf numFmtId="174" fontId="5" fillId="0" borderId="1" xfId="0" applyNumberFormat="1" applyFont="1" applyFill="1" applyBorder="1" applyAlignment="1" applyProtection="1">
      <alignment/>
      <protection/>
    </xf>
    <xf numFmtId="172" fontId="6" fillId="2" borderId="2" xfId="0" applyFont="1" applyFill="1" applyBorder="1" applyAlignment="1" applyProtection="1">
      <alignment horizontal="center" wrapText="1"/>
      <protection/>
    </xf>
    <xf numFmtId="172" fontId="6" fillId="2" borderId="3" xfId="0" applyFont="1" applyFill="1" applyBorder="1" applyAlignment="1" applyProtection="1">
      <alignment horizontal="center" wrapText="1"/>
      <protection/>
    </xf>
    <xf numFmtId="174" fontId="5" fillId="0" borderId="4" xfId="0" applyNumberFormat="1" applyFont="1" applyFill="1" applyBorder="1" applyAlignment="1" applyProtection="1">
      <alignment/>
      <protection/>
    </xf>
    <xf numFmtId="181" fontId="14" fillId="3" borderId="5" xfId="0" applyNumberFormat="1" applyFont="1" applyFill="1" applyBorder="1" applyAlignment="1" applyProtection="1">
      <alignment horizontal="center"/>
      <protection locked="0"/>
    </xf>
    <xf numFmtId="173" fontId="6" fillId="2" borderId="3" xfId="0" applyNumberFormat="1" applyFont="1" applyFill="1" applyBorder="1" applyAlignment="1" applyProtection="1">
      <alignment horizontal="center" wrapText="1"/>
      <protection/>
    </xf>
    <xf numFmtId="172" fontId="6" fillId="2" borderId="3" xfId="0" applyNumberFormat="1" applyFont="1" applyFill="1" applyBorder="1" applyAlignment="1" applyProtection="1">
      <alignment horizontal="center" wrapText="1"/>
      <protection/>
    </xf>
    <xf numFmtId="172" fontId="15" fillId="2" borderId="3" xfId="0" applyNumberFormat="1" applyFont="1" applyFill="1" applyBorder="1" applyAlignment="1" applyProtection="1">
      <alignment horizontal="center" wrapText="1"/>
      <protection/>
    </xf>
    <xf numFmtId="172" fontId="0" fillId="4" borderId="0" xfId="0" applyFill="1" applyAlignment="1">
      <alignment/>
    </xf>
    <xf numFmtId="172" fontId="15" fillId="2" borderId="2" xfId="0" applyFont="1" applyFill="1" applyBorder="1" applyAlignment="1" applyProtection="1">
      <alignment horizontal="center" wrapText="1"/>
      <protection/>
    </xf>
    <xf numFmtId="172" fontId="9" fillId="2" borderId="2" xfId="0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4" fontId="9" fillId="2" borderId="2" xfId="0" applyNumberFormat="1" applyFont="1" applyFill="1" applyBorder="1" applyAlignment="1">
      <alignment/>
    </xf>
    <xf numFmtId="172" fontId="8" fillId="4" borderId="0" xfId="0" applyFont="1" applyFill="1" applyAlignment="1">
      <alignment/>
    </xf>
    <xf numFmtId="172" fontId="8" fillId="4" borderId="6" xfId="0" applyFont="1" applyFill="1" applyBorder="1" applyAlignment="1">
      <alignment/>
    </xf>
    <xf numFmtId="172" fontId="8" fillId="4" borderId="0" xfId="0" applyFont="1" applyFill="1" applyBorder="1" applyAlignment="1">
      <alignment/>
    </xf>
    <xf numFmtId="1" fontId="5" fillId="5" borderId="2" xfId="0" applyNumberFormat="1" applyFont="1" applyFill="1" applyBorder="1" applyAlignment="1" applyProtection="1">
      <alignment/>
      <protection/>
    </xf>
    <xf numFmtId="172" fontId="15" fillId="2" borderId="7" xfId="0" applyFont="1" applyFill="1" applyBorder="1" applyAlignment="1" applyProtection="1">
      <alignment horizontal="center" wrapText="1"/>
      <protection/>
    </xf>
    <xf numFmtId="172" fontId="0" fillId="0" borderId="7" xfId="0" applyBorder="1" applyAlignment="1" applyProtection="1">
      <alignment/>
      <protection/>
    </xf>
    <xf numFmtId="172" fontId="0" fillId="0" borderId="4" xfId="0" applyBorder="1" applyAlignment="1" applyProtection="1">
      <alignment/>
      <protection/>
    </xf>
    <xf numFmtId="172" fontId="26" fillId="6" borderId="4" xfId="0" applyFont="1" applyFill="1" applyBorder="1" applyAlignment="1" applyProtection="1">
      <alignment/>
      <protection/>
    </xf>
    <xf numFmtId="172" fontId="0" fillId="0" borderId="4" xfId="0" applyFill="1" applyBorder="1" applyAlignment="1" applyProtection="1">
      <alignment/>
      <protection/>
    </xf>
    <xf numFmtId="172" fontId="12" fillId="0" borderId="4" xfId="0" applyFont="1" applyFill="1" applyBorder="1" applyAlignment="1" applyProtection="1">
      <alignment/>
      <protection/>
    </xf>
    <xf numFmtId="172" fontId="20" fillId="0" borderId="4" xfId="0" applyFont="1" applyFill="1" applyBorder="1" applyAlignment="1" applyProtection="1">
      <alignment horizontal="center"/>
      <protection/>
    </xf>
    <xf numFmtId="172" fontId="44" fillId="0" borderId="4" xfId="15" applyFont="1" applyFill="1" applyBorder="1" applyAlignment="1" applyProtection="1">
      <alignment horizontal="center" wrapText="1"/>
      <protection/>
    </xf>
    <xf numFmtId="172" fontId="9" fillId="0" borderId="0" xfId="0" applyFont="1" applyAlignment="1" applyProtection="1">
      <alignment/>
      <protection/>
    </xf>
    <xf numFmtId="172" fontId="0" fillId="0" borderId="0" xfId="0" applyAlignment="1" applyProtection="1">
      <alignment/>
      <protection/>
    </xf>
    <xf numFmtId="172" fontId="0" fillId="0" borderId="8" xfId="0" applyBorder="1" applyAlignment="1" applyProtection="1">
      <alignment/>
      <protection/>
    </xf>
    <xf numFmtId="172" fontId="0" fillId="0" borderId="0" xfId="0" applyBorder="1" applyAlignment="1" applyProtection="1">
      <alignment/>
      <protection/>
    </xf>
    <xf numFmtId="172" fontId="7" fillId="0" borderId="0" xfId="15" applyFill="1" applyBorder="1" applyAlignment="1" applyProtection="1">
      <alignment/>
      <protection/>
    </xf>
    <xf numFmtId="172" fontId="7" fillId="0" borderId="0" xfId="15" applyBorder="1" applyAlignment="1" applyProtection="1">
      <alignment/>
      <protection/>
    </xf>
    <xf numFmtId="172" fontId="12" fillId="0" borderId="0" xfId="0" applyFon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172" fontId="17" fillId="0" borderId="0" xfId="0" applyFont="1" applyAlignment="1" applyProtection="1">
      <alignment/>
      <protection/>
    </xf>
    <xf numFmtId="172" fontId="26" fillId="7" borderId="0" xfId="0" applyFont="1" applyFill="1" applyBorder="1" applyAlignment="1" applyProtection="1">
      <alignment horizontal="center"/>
      <protection/>
    </xf>
    <xf numFmtId="172" fontId="47" fillId="7" borderId="0" xfId="0" applyFont="1" applyFill="1" applyBorder="1" applyAlignment="1" applyProtection="1">
      <alignment/>
      <protection/>
    </xf>
    <xf numFmtId="172" fontId="16" fillId="0" borderId="0" xfId="0" applyFont="1" applyAlignment="1" applyProtection="1">
      <alignment/>
      <protection/>
    </xf>
    <xf numFmtId="172" fontId="5" fillId="0" borderId="4" xfId="0" applyFont="1" applyFill="1" applyBorder="1" applyAlignment="1" applyProtection="1">
      <alignment/>
      <protection/>
    </xf>
    <xf numFmtId="172" fontId="5" fillId="0" borderId="0" xfId="0" applyFont="1" applyFill="1" applyBorder="1" applyAlignment="1" applyProtection="1">
      <alignment/>
      <protection/>
    </xf>
    <xf numFmtId="172" fontId="0" fillId="0" borderId="0" xfId="0" applyFill="1" applyAlignment="1" applyProtection="1">
      <alignment/>
      <protection/>
    </xf>
    <xf numFmtId="172" fontId="0" fillId="7" borderId="0" xfId="0" applyFill="1" applyAlignment="1" applyProtection="1">
      <alignment/>
      <protection/>
    </xf>
    <xf numFmtId="181" fontId="5" fillId="3" borderId="2" xfId="0" applyNumberFormat="1" applyFont="1" applyFill="1" applyBorder="1" applyAlignment="1" applyProtection="1">
      <alignment/>
      <protection locked="0"/>
    </xf>
    <xf numFmtId="173" fontId="5" fillId="3" borderId="2" xfId="0" applyNumberFormat="1" applyFont="1" applyFill="1" applyBorder="1" applyAlignment="1" applyProtection="1">
      <alignment/>
      <protection locked="0"/>
    </xf>
    <xf numFmtId="172" fontId="5" fillId="3" borderId="2" xfId="0" applyFont="1" applyFill="1" applyBorder="1" applyAlignment="1" applyProtection="1">
      <alignment/>
      <protection locked="0"/>
    </xf>
    <xf numFmtId="173" fontId="5" fillId="3" borderId="9" xfId="0" applyNumberFormat="1" applyFont="1" applyFill="1" applyBorder="1" applyAlignment="1" applyProtection="1">
      <alignment/>
      <protection locked="0"/>
    </xf>
    <xf numFmtId="172" fontId="5" fillId="3" borderId="9" xfId="0" applyFont="1" applyFill="1" applyBorder="1" applyAlignment="1" applyProtection="1">
      <alignment/>
      <protection locked="0"/>
    </xf>
    <xf numFmtId="3" fontId="11" fillId="3" borderId="10" xfId="0" applyNumberFormat="1" applyFont="1" applyFill="1" applyBorder="1" applyAlignment="1" applyProtection="1">
      <alignment/>
      <protection locked="0"/>
    </xf>
    <xf numFmtId="172" fontId="0" fillId="6" borderId="0" xfId="0" applyFont="1" applyFill="1" applyBorder="1" applyAlignment="1" applyProtection="1">
      <alignment/>
      <protection/>
    </xf>
    <xf numFmtId="172" fontId="45" fillId="5" borderId="11" xfId="15" applyFont="1" applyFill="1" applyBorder="1" applyAlignment="1" applyProtection="1">
      <alignment/>
      <protection/>
    </xf>
    <xf numFmtId="172" fontId="12" fillId="5" borderId="11" xfId="0" applyFont="1" applyFill="1" applyBorder="1" applyAlignment="1" applyProtection="1">
      <alignment/>
      <protection/>
    </xf>
    <xf numFmtId="172" fontId="0" fillId="5" borderId="11" xfId="0" applyFont="1" applyFill="1" applyBorder="1" applyAlignment="1" applyProtection="1">
      <alignment/>
      <protection/>
    </xf>
    <xf numFmtId="172" fontId="13" fillId="6" borderId="0" xfId="0" applyFont="1" applyFill="1" applyBorder="1" applyAlignment="1" applyProtection="1">
      <alignment/>
      <protection/>
    </xf>
    <xf numFmtId="172" fontId="14" fillId="6" borderId="0" xfId="0" applyFont="1" applyFill="1" applyBorder="1" applyAlignment="1" applyProtection="1">
      <alignment/>
      <protection/>
    </xf>
    <xf numFmtId="172" fontId="8" fillId="6" borderId="0" xfId="0" applyFont="1" applyFill="1" applyBorder="1" applyAlignment="1" applyProtection="1">
      <alignment/>
      <protection/>
    </xf>
    <xf numFmtId="172" fontId="23" fillId="0" borderId="0" xfId="0" applyFont="1" applyFill="1" applyBorder="1" applyAlignment="1" applyProtection="1">
      <alignment horizontal="center"/>
      <protection/>
    </xf>
    <xf numFmtId="172" fontId="23" fillId="6" borderId="0" xfId="0" applyFont="1" applyFill="1" applyBorder="1" applyAlignment="1" applyProtection="1">
      <alignment horizontal="center"/>
      <protection/>
    </xf>
    <xf numFmtId="172" fontId="9" fillId="2" borderId="10" xfId="0" applyFont="1" applyFill="1" applyBorder="1" applyAlignment="1" applyProtection="1">
      <alignment/>
      <protection/>
    </xf>
    <xf numFmtId="172" fontId="9" fillId="2" borderId="1" xfId="0" applyFont="1" applyFill="1" applyBorder="1" applyAlignment="1" applyProtection="1">
      <alignment/>
      <protection/>
    </xf>
    <xf numFmtId="172" fontId="24" fillId="2" borderId="1" xfId="15" applyFont="1" applyFill="1" applyBorder="1" applyAlignment="1" applyProtection="1">
      <alignment/>
      <protection/>
    </xf>
    <xf numFmtId="172" fontId="9" fillId="2" borderId="12" xfId="0" applyFont="1" applyFill="1" applyBorder="1" applyAlignment="1" applyProtection="1">
      <alignment/>
      <protection/>
    </xf>
    <xf numFmtId="172" fontId="15" fillId="2" borderId="10" xfId="0" applyFont="1" applyFill="1" applyBorder="1" applyAlignment="1" applyProtection="1">
      <alignment horizontal="center" wrapText="1"/>
      <protection/>
    </xf>
    <xf numFmtId="172" fontId="15" fillId="2" borderId="4" xfId="0" applyFont="1" applyFill="1" applyBorder="1" applyAlignment="1" applyProtection="1">
      <alignment horizontal="center" wrapText="1"/>
      <protection/>
    </xf>
    <xf numFmtId="172" fontId="15" fillId="6" borderId="8" xfId="0" applyFont="1" applyFill="1" applyBorder="1" applyAlignment="1" applyProtection="1">
      <alignment horizontal="center" wrapText="1"/>
      <protection/>
    </xf>
    <xf numFmtId="172" fontId="15" fillId="6" borderId="0" xfId="0" applyFont="1" applyFill="1" applyBorder="1" applyAlignment="1" applyProtection="1">
      <alignment horizontal="center" wrapText="1"/>
      <protection/>
    </xf>
    <xf numFmtId="172" fontId="15" fillId="6" borderId="13" xfId="0" applyFont="1" applyFill="1" applyBorder="1" applyAlignment="1" applyProtection="1">
      <alignment horizontal="center" wrapText="1"/>
      <protection/>
    </xf>
    <xf numFmtId="3" fontId="21" fillId="6" borderId="8" xfId="0" applyNumberFormat="1" applyFont="1" applyFill="1" applyBorder="1" applyAlignment="1" applyProtection="1">
      <alignment/>
      <protection/>
    </xf>
    <xf numFmtId="3" fontId="21" fillId="6" borderId="0" xfId="0" applyNumberFormat="1" applyFont="1" applyFill="1" applyBorder="1" applyAlignment="1" applyProtection="1">
      <alignment/>
      <protection/>
    </xf>
    <xf numFmtId="3" fontId="21" fillId="6" borderId="13" xfId="0" applyNumberFormat="1" applyFont="1" applyFill="1" applyBorder="1" applyAlignment="1" applyProtection="1">
      <alignment/>
      <protection/>
    </xf>
    <xf numFmtId="172" fontId="15" fillId="2" borderId="14" xfId="0" applyNumberFormat="1" applyFont="1" applyFill="1" applyBorder="1" applyAlignment="1" applyProtection="1">
      <alignment horizontal="center" wrapText="1"/>
      <protection/>
    </xf>
    <xf numFmtId="172" fontId="49" fillId="2" borderId="15" xfId="0" applyNumberFormat="1" applyFont="1" applyFill="1" applyBorder="1" applyAlignment="1" applyProtection="1">
      <alignment horizontal="center" wrapText="1"/>
      <protection/>
    </xf>
    <xf numFmtId="172" fontId="15" fillId="6" borderId="0" xfId="0" applyNumberFormat="1" applyFont="1" applyFill="1" applyBorder="1" applyAlignment="1" applyProtection="1">
      <alignment horizontal="center" wrapText="1"/>
      <protection/>
    </xf>
    <xf numFmtId="172" fontId="22" fillId="6" borderId="0" xfId="0" applyFont="1" applyFill="1" applyBorder="1" applyAlignment="1" applyProtection="1">
      <alignment/>
      <protection/>
    </xf>
    <xf numFmtId="172" fontId="15" fillId="6" borderId="8" xfId="0" applyNumberFormat="1" applyFont="1" applyFill="1" applyBorder="1" applyAlignment="1" applyProtection="1">
      <alignment horizontal="center" wrapText="1"/>
      <protection/>
    </xf>
    <xf numFmtId="172" fontId="22" fillId="6" borderId="8" xfId="0" applyFont="1" applyFill="1" applyBorder="1" applyAlignment="1" applyProtection="1">
      <alignment/>
      <protection/>
    </xf>
    <xf numFmtId="172" fontId="15" fillId="6" borderId="13" xfId="0" applyNumberFormat="1" applyFont="1" applyFill="1" applyBorder="1" applyAlignment="1" applyProtection="1">
      <alignment horizontal="center" wrapText="1"/>
      <protection/>
    </xf>
    <xf numFmtId="172" fontId="0" fillId="6" borderId="13" xfId="0" applyFill="1" applyBorder="1" applyAlignment="1" applyProtection="1">
      <alignment/>
      <protection/>
    </xf>
    <xf numFmtId="181" fontId="14" fillId="3" borderId="16" xfId="0" applyNumberFormat="1" applyFont="1" applyFill="1" applyBorder="1" applyAlignment="1" applyProtection="1">
      <alignment horizontal="center"/>
      <protection locked="0"/>
    </xf>
    <xf numFmtId="175" fontId="25" fillId="3" borderId="17" xfId="0" applyNumberFormat="1" applyFont="1" applyFill="1" applyBorder="1" applyAlignment="1" applyProtection="1">
      <alignment horizontal="center"/>
      <protection locked="0"/>
    </xf>
    <xf numFmtId="172" fontId="23" fillId="6" borderId="0" xfId="0" applyFont="1" applyFill="1" applyBorder="1" applyAlignment="1" applyProtection="1">
      <alignment vertical="center"/>
      <protection/>
    </xf>
    <xf numFmtId="172" fontId="51" fillId="7" borderId="0" xfId="0" applyFont="1" applyFill="1" applyBorder="1" applyAlignment="1" applyProtection="1">
      <alignment/>
      <protection/>
    </xf>
    <xf numFmtId="2" fontId="51" fillId="7" borderId="0" xfId="0" applyNumberFormat="1" applyFont="1" applyFill="1" applyBorder="1" applyAlignment="1" applyProtection="1">
      <alignment horizontal="left"/>
      <protection/>
    </xf>
    <xf numFmtId="2" fontId="51" fillId="7" borderId="0" xfId="0" applyNumberFormat="1" applyFont="1" applyFill="1" applyBorder="1" applyAlignment="1" applyProtection="1">
      <alignment horizontal="right"/>
      <protection/>
    </xf>
    <xf numFmtId="2" fontId="51" fillId="7" borderId="13" xfId="0" applyNumberFormat="1" applyFont="1" applyFill="1" applyBorder="1" applyAlignment="1" applyProtection="1">
      <alignment horizontal="left"/>
      <protection/>
    </xf>
    <xf numFmtId="172" fontId="52" fillId="7" borderId="0" xfId="0" applyFont="1" applyFill="1" applyBorder="1" applyAlignment="1" applyProtection="1">
      <alignment/>
      <protection/>
    </xf>
    <xf numFmtId="172" fontId="53" fillId="7" borderId="0" xfId="0" applyFont="1" applyFill="1" applyBorder="1" applyAlignment="1" applyProtection="1">
      <alignment/>
      <protection/>
    </xf>
    <xf numFmtId="2" fontId="53" fillId="7" borderId="0" xfId="0" applyNumberFormat="1" applyFont="1" applyFill="1" applyBorder="1" applyAlignment="1" applyProtection="1">
      <alignment horizontal="left"/>
      <protection/>
    </xf>
    <xf numFmtId="2" fontId="53" fillId="7" borderId="0" xfId="0" applyNumberFormat="1" applyFont="1" applyFill="1" applyBorder="1" applyAlignment="1" applyProtection="1">
      <alignment horizontal="right"/>
      <protection/>
    </xf>
    <xf numFmtId="2" fontId="53" fillId="7" borderId="13" xfId="0" applyNumberFormat="1" applyFont="1" applyFill="1" applyBorder="1" applyAlignment="1" applyProtection="1">
      <alignment horizontal="left"/>
      <protection/>
    </xf>
    <xf numFmtId="172" fontId="54" fillId="2" borderId="4" xfId="15" applyFont="1" applyFill="1" applyBorder="1" applyAlignment="1" applyProtection="1">
      <alignment/>
      <protection/>
    </xf>
    <xf numFmtId="172" fontId="54" fillId="2" borderId="4" xfId="0" applyFont="1" applyFill="1" applyBorder="1" applyAlignment="1" applyProtection="1">
      <alignment/>
      <protection/>
    </xf>
    <xf numFmtId="2" fontId="12" fillId="6" borderId="2" xfId="0" applyNumberFormat="1" applyFont="1" applyFill="1" applyBorder="1" applyAlignment="1" applyProtection="1">
      <alignment/>
      <protection/>
    </xf>
    <xf numFmtId="178" fontId="55" fillId="6" borderId="2" xfId="0" applyNumberFormat="1" applyFont="1" applyFill="1" applyBorder="1" applyAlignment="1" applyProtection="1">
      <alignment/>
      <protection/>
    </xf>
    <xf numFmtId="1" fontId="12" fillId="6" borderId="2" xfId="0" applyNumberFormat="1" applyFont="1" applyFill="1" applyBorder="1" applyAlignment="1">
      <alignment horizontal="center"/>
    </xf>
    <xf numFmtId="3" fontId="12" fillId="6" borderId="2" xfId="0" applyNumberFormat="1" applyFont="1" applyFill="1" applyBorder="1" applyAlignment="1">
      <alignment/>
    </xf>
    <xf numFmtId="2" fontId="12" fillId="6" borderId="2" xfId="0" applyNumberFormat="1" applyFont="1" applyFill="1" applyBorder="1" applyAlignment="1">
      <alignment/>
    </xf>
    <xf numFmtId="172" fontId="12" fillId="6" borderId="7" xfId="0" applyFont="1" applyFill="1" applyBorder="1" applyAlignment="1" applyProtection="1">
      <alignment/>
      <protection/>
    </xf>
    <xf numFmtId="172" fontId="20" fillId="6" borderId="4" xfId="0" applyFont="1" applyFill="1" applyBorder="1" applyAlignment="1" applyProtection="1">
      <alignment horizontal="center"/>
      <protection/>
    </xf>
    <xf numFmtId="172" fontId="44" fillId="6" borderId="18" xfId="15" applyFont="1" applyFill="1" applyBorder="1" applyAlignment="1" applyProtection="1">
      <alignment horizontal="center" wrapText="1"/>
      <protection/>
    </xf>
    <xf numFmtId="181" fontId="20" fillId="6" borderId="2" xfId="0" applyNumberFormat="1" applyFont="1" applyFill="1" applyBorder="1" applyAlignment="1" applyProtection="1">
      <alignment horizontal="center"/>
      <protection/>
    </xf>
    <xf numFmtId="175" fontId="20" fillId="6" borderId="2" xfId="0" applyNumberFormat="1" applyFont="1" applyFill="1" applyBorder="1" applyAlignment="1" applyProtection="1">
      <alignment horizontal="center"/>
      <protection/>
    </xf>
    <xf numFmtId="172" fontId="46" fillId="6" borderId="2" xfId="0" applyFont="1" applyFill="1" applyBorder="1" applyAlignment="1" applyProtection="1">
      <alignment horizontal="center"/>
      <protection/>
    </xf>
    <xf numFmtId="3" fontId="56" fillId="6" borderId="10" xfId="0" applyNumberFormat="1" applyFont="1" applyFill="1" applyBorder="1" applyAlignment="1" applyProtection="1">
      <alignment/>
      <protection/>
    </xf>
    <xf numFmtId="173" fontId="55" fillId="6" borderId="12" xfId="0" applyNumberFormat="1" applyFont="1" applyFill="1" applyBorder="1" applyAlignment="1" applyProtection="1">
      <alignment horizontal="center"/>
      <protection/>
    </xf>
    <xf numFmtId="2" fontId="20" fillId="6" borderId="2" xfId="0" applyNumberFormat="1" applyFont="1" applyFill="1" applyBorder="1" applyAlignment="1" applyProtection="1">
      <alignment/>
      <protection/>
    </xf>
    <xf numFmtId="178" fontId="57" fillId="6" borderId="2" xfId="0" applyNumberFormat="1" applyFont="1" applyFill="1" applyBorder="1" applyAlignment="1" applyProtection="1">
      <alignment/>
      <protection/>
    </xf>
    <xf numFmtId="3" fontId="57" fillId="6" borderId="10" xfId="0" applyNumberFormat="1" applyFont="1" applyFill="1" applyBorder="1" applyAlignment="1" applyProtection="1">
      <alignment/>
      <protection/>
    </xf>
    <xf numFmtId="1" fontId="57" fillId="6" borderId="2" xfId="0" applyNumberFormat="1" applyFont="1" applyFill="1" applyBorder="1" applyAlignment="1" applyProtection="1">
      <alignment/>
      <protection/>
    </xf>
    <xf numFmtId="3" fontId="57" fillId="6" borderId="2" xfId="0" applyNumberFormat="1" applyFont="1" applyFill="1" applyBorder="1" applyAlignment="1" applyProtection="1">
      <alignment/>
      <protection/>
    </xf>
    <xf numFmtId="172" fontId="57" fillId="6" borderId="2" xfId="0" applyNumberFormat="1" applyFont="1" applyFill="1" applyBorder="1" applyAlignment="1" applyProtection="1">
      <alignment/>
      <protection/>
    </xf>
    <xf numFmtId="172" fontId="55" fillId="6" borderId="2" xfId="0" applyFont="1" applyFill="1" applyBorder="1" applyAlignment="1" applyProtection="1">
      <alignment/>
      <protection/>
    </xf>
    <xf numFmtId="172" fontId="55" fillId="6" borderId="10" xfId="0" applyFont="1" applyFill="1" applyBorder="1" applyAlignment="1" applyProtection="1">
      <alignment/>
      <protection/>
    </xf>
    <xf numFmtId="188" fontId="57" fillId="6" borderId="19" xfId="0" applyNumberFormat="1" applyFont="1" applyFill="1" applyBorder="1" applyAlignment="1" applyProtection="1">
      <alignment/>
      <protection/>
    </xf>
    <xf numFmtId="188" fontId="57" fillId="6" borderId="14" xfId="0" applyNumberFormat="1" applyFont="1" applyFill="1" applyBorder="1" applyAlignment="1" applyProtection="1">
      <alignment/>
      <protection/>
    </xf>
    <xf numFmtId="172" fontId="8" fillId="6" borderId="0" xfId="0" applyFont="1" applyFill="1" applyAlignment="1">
      <alignment/>
    </xf>
    <xf numFmtId="172" fontId="58" fillId="6" borderId="0" xfId="15" applyFont="1" applyFill="1" applyAlignment="1">
      <alignment/>
    </xf>
    <xf numFmtId="172" fontId="14" fillId="8" borderId="2" xfId="0" applyFont="1" applyFill="1" applyBorder="1" applyAlignment="1" applyProtection="1">
      <alignment/>
      <protection/>
    </xf>
    <xf numFmtId="172" fontId="0" fillId="3" borderId="0" xfId="0" applyNumberFormat="1" applyFill="1" applyAlignment="1" applyProtection="1">
      <alignment horizontal="center"/>
      <protection/>
    </xf>
    <xf numFmtId="178" fontId="0" fillId="3" borderId="0" xfId="0" applyNumberFormat="1" applyFill="1" applyAlignment="1" applyProtection="1">
      <alignment/>
      <protection/>
    </xf>
    <xf numFmtId="172" fontId="0" fillId="3" borderId="0" xfId="0" applyFill="1" applyAlignment="1" applyProtection="1">
      <alignment/>
      <protection/>
    </xf>
    <xf numFmtId="181" fontId="55" fillId="6" borderId="2" xfId="0" applyNumberFormat="1" applyFont="1" applyFill="1" applyBorder="1" applyAlignment="1" applyProtection="1">
      <alignment/>
      <protection/>
    </xf>
    <xf numFmtId="173" fontId="55" fillId="6" borderId="2" xfId="0" applyNumberFormat="1" applyFont="1" applyFill="1" applyBorder="1" applyAlignment="1" applyProtection="1">
      <alignment/>
      <protection/>
    </xf>
    <xf numFmtId="181" fontId="55" fillId="6" borderId="2" xfId="0" applyNumberFormat="1" applyFont="1" applyFill="1" applyBorder="1" applyAlignment="1" applyProtection="1">
      <alignment horizontal="right"/>
      <protection/>
    </xf>
    <xf numFmtId="172" fontId="9" fillId="3" borderId="0" xfId="0" applyFont="1" applyFill="1" applyBorder="1" applyAlignment="1" applyProtection="1">
      <alignment horizontal="center"/>
      <protection/>
    </xf>
    <xf numFmtId="172" fontId="6" fillId="2" borderId="20" xfId="0" applyFont="1" applyFill="1" applyBorder="1" applyAlignment="1" applyProtection="1">
      <alignment horizontal="center" wrapText="1"/>
      <protection/>
    </xf>
    <xf numFmtId="172" fontId="0" fillId="0" borderId="3" xfId="0" applyBorder="1" applyAlignment="1">
      <alignment horizontal="center" wrapText="1"/>
    </xf>
    <xf numFmtId="178" fontId="45" fillId="3" borderId="0" xfId="0" applyNumberFormat="1" applyFont="1" applyFill="1" applyAlignment="1" applyProtection="1">
      <alignment horizontal="center"/>
      <protection/>
    </xf>
    <xf numFmtId="172" fontId="6" fillId="2" borderId="2" xfId="0" applyFont="1" applyFill="1" applyBorder="1" applyAlignment="1" applyProtection="1">
      <alignment horizontal="center" wrapText="1"/>
      <protection/>
    </xf>
    <xf numFmtId="172" fontId="15" fillId="2" borderId="2" xfId="0" applyFont="1" applyFill="1" applyBorder="1" applyAlignment="1" applyProtection="1">
      <alignment horizontal="center" wrapText="1"/>
      <protection/>
    </xf>
    <xf numFmtId="172" fontId="47" fillId="2" borderId="2" xfId="0" applyFont="1" applyFill="1" applyBorder="1" applyAlignment="1" applyProtection="1">
      <alignment horizontal="center" wrapText="1"/>
      <protection/>
    </xf>
    <xf numFmtId="172" fontId="15" fillId="2" borderId="3" xfId="0" applyFont="1" applyFill="1" applyBorder="1" applyAlignment="1" applyProtection="1">
      <alignment horizontal="center" wrapText="1"/>
      <protection/>
    </xf>
    <xf numFmtId="172" fontId="6" fillId="2" borderId="3" xfId="0" applyFont="1" applyFill="1" applyBorder="1" applyAlignment="1" applyProtection="1">
      <alignment horizontal="center" wrapText="1"/>
      <protection/>
    </xf>
    <xf numFmtId="172" fontId="16" fillId="2" borderId="2" xfId="0" applyFont="1" applyFill="1" applyBorder="1" applyAlignment="1" applyProtection="1">
      <alignment horizontal="center" wrapText="1"/>
      <protection/>
    </xf>
    <xf numFmtId="172" fontId="9" fillId="2" borderId="10" xfId="0" applyFont="1" applyFill="1" applyBorder="1" applyAlignment="1" applyProtection="1">
      <alignment horizontal="center"/>
      <protection/>
    </xf>
    <xf numFmtId="172" fontId="9" fillId="2" borderId="1" xfId="0" applyFont="1" applyFill="1" applyBorder="1" applyAlignment="1" applyProtection="1">
      <alignment horizontal="center"/>
      <protection/>
    </xf>
    <xf numFmtId="172" fontId="9" fillId="2" borderId="12" xfId="0" applyFont="1" applyFill="1" applyBorder="1" applyAlignment="1" applyProtection="1">
      <alignment horizontal="center"/>
      <protection/>
    </xf>
    <xf numFmtId="172" fontId="15" fillId="2" borderId="20" xfId="0" applyFont="1" applyFill="1" applyBorder="1" applyAlignment="1" applyProtection="1">
      <alignment horizontal="center" wrapText="1"/>
      <protection/>
    </xf>
    <xf numFmtId="172" fontId="47" fillId="0" borderId="3" xfId="0" applyFont="1" applyBorder="1" applyAlignment="1" applyProtection="1">
      <alignment horizontal="center" wrapText="1"/>
      <protection/>
    </xf>
    <xf numFmtId="172" fontId="0" fillId="0" borderId="3" xfId="0" applyBorder="1" applyAlignment="1" applyProtection="1">
      <alignment horizontal="center" wrapText="1"/>
      <protection/>
    </xf>
    <xf numFmtId="172" fontId="48" fillId="7" borderId="0" xfId="0" applyFont="1" applyFill="1" applyBorder="1" applyAlignment="1" applyProtection="1">
      <alignment horizontal="center"/>
      <protection/>
    </xf>
    <xf numFmtId="172" fontId="26" fillId="0" borderId="0" xfId="0" applyFont="1" applyBorder="1" applyAlignment="1" applyProtection="1">
      <alignment horizontal="center"/>
      <protection/>
    </xf>
    <xf numFmtId="172" fontId="48" fillId="7" borderId="8" xfId="0" applyFont="1" applyFill="1" applyBorder="1" applyAlignment="1" applyProtection="1">
      <alignment/>
      <protection/>
    </xf>
    <xf numFmtId="172" fontId="26" fillId="0" borderId="0" xfId="0" applyFont="1" applyBorder="1" applyAlignment="1" applyProtection="1">
      <alignment/>
      <protection/>
    </xf>
    <xf numFmtId="172" fontId="18" fillId="2" borderId="2" xfId="0" applyFont="1" applyFill="1" applyBorder="1" applyAlignment="1" applyProtection="1">
      <alignment horizontal="right"/>
      <protection/>
    </xf>
    <xf numFmtId="172" fontId="0" fillId="0" borderId="2" xfId="0" applyBorder="1" applyAlignment="1" applyProtection="1">
      <alignment horizontal="right"/>
      <protection/>
    </xf>
    <xf numFmtId="172" fontId="9" fillId="2" borderId="2" xfId="0" applyFont="1" applyFill="1" applyBorder="1" applyAlignment="1" applyProtection="1">
      <alignment horizontal="right"/>
      <protection/>
    </xf>
    <xf numFmtId="172" fontId="6" fillId="2" borderId="2" xfId="0" applyFont="1" applyFill="1" applyBorder="1" applyAlignment="1" applyProtection="1">
      <alignment horizontal="right"/>
      <protection/>
    </xf>
    <xf numFmtId="187" fontId="46" fillId="6" borderId="14" xfId="0" applyNumberFormat="1" applyFont="1" applyFill="1" applyBorder="1" applyAlignment="1" applyProtection="1">
      <alignment horizontal="center"/>
      <protection/>
    </xf>
    <xf numFmtId="172" fontId="12" fillId="6" borderId="19" xfId="0" applyFont="1" applyFill="1" applyBorder="1" applyAlignment="1" applyProtection="1">
      <alignment horizontal="center"/>
      <protection/>
    </xf>
    <xf numFmtId="172" fontId="12" fillId="6" borderId="15" xfId="0" applyFont="1" applyFill="1" applyBorder="1" applyAlignment="1" applyProtection="1">
      <alignment horizontal="center"/>
      <protection/>
    </xf>
    <xf numFmtId="172" fontId="6" fillId="2" borderId="8" xfId="0" applyFont="1" applyFill="1" applyBorder="1" applyAlignment="1" applyProtection="1">
      <alignment horizontal="center"/>
      <protection/>
    </xf>
    <xf numFmtId="172" fontId="6" fillId="2" borderId="0" xfId="0" applyFont="1" applyFill="1" applyBorder="1" applyAlignment="1" applyProtection="1">
      <alignment horizontal="center"/>
      <protection/>
    </xf>
    <xf numFmtId="172" fontId="0" fillId="0" borderId="13" xfId="0" applyBorder="1" applyAlignment="1" applyProtection="1">
      <alignment/>
      <protection/>
    </xf>
    <xf numFmtId="172" fontId="0" fillId="0" borderId="14" xfId="0" applyBorder="1" applyAlignment="1" applyProtection="1">
      <alignment/>
      <protection/>
    </xf>
    <xf numFmtId="172" fontId="0" fillId="0" borderId="19" xfId="0" applyBorder="1" applyAlignment="1" applyProtection="1">
      <alignment/>
      <protection/>
    </xf>
    <xf numFmtId="172" fontId="0" fillId="0" borderId="15" xfId="0" applyBorder="1" applyAlignment="1" applyProtection="1">
      <alignment/>
      <protection/>
    </xf>
    <xf numFmtId="172" fontId="6" fillId="2" borderId="20" xfId="0" applyFont="1" applyFill="1" applyBorder="1" applyAlignment="1" applyProtection="1">
      <alignment horizontal="left" wrapText="1"/>
      <protection/>
    </xf>
    <xf numFmtId="172" fontId="6" fillId="2" borderId="3" xfId="0" applyFont="1" applyFill="1" applyBorder="1" applyAlignment="1" applyProtection="1">
      <alignment horizontal="left" wrapText="1"/>
      <protection/>
    </xf>
    <xf numFmtId="183" fontId="11" fillId="3" borderId="10" xfId="0" applyNumberFormat="1" applyFont="1" applyFill="1" applyBorder="1" applyAlignment="1" applyProtection="1">
      <alignment horizontal="left"/>
      <protection locked="0"/>
    </xf>
    <xf numFmtId="183" fontId="11" fillId="3" borderId="1" xfId="0" applyNumberFormat="1" applyFont="1" applyFill="1" applyBorder="1" applyAlignment="1" applyProtection="1">
      <alignment horizontal="left"/>
      <protection locked="0"/>
    </xf>
    <xf numFmtId="183" fontId="0" fillId="0" borderId="12" xfId="0" applyNumberFormat="1" applyBorder="1" applyAlignment="1" applyProtection="1">
      <alignment/>
      <protection locked="0"/>
    </xf>
    <xf numFmtId="172" fontId="11" fillId="3" borderId="10" xfId="0" applyFont="1" applyFill="1" applyBorder="1" applyAlignment="1" applyProtection="1">
      <alignment horizontal="left"/>
      <protection locked="0"/>
    </xf>
    <xf numFmtId="172" fontId="11" fillId="3" borderId="1" xfId="0" applyFont="1" applyFill="1" applyBorder="1" applyAlignment="1" applyProtection="1">
      <alignment horizontal="left"/>
      <protection locked="0"/>
    </xf>
    <xf numFmtId="172" fontId="0" fillId="0" borderId="12" xfId="0" applyBorder="1" applyAlignment="1" applyProtection="1">
      <alignment/>
      <protection locked="0"/>
    </xf>
    <xf numFmtId="172" fontId="19" fillId="6" borderId="7" xfId="0" applyFont="1" applyFill="1" applyBorder="1" applyAlignment="1" applyProtection="1">
      <alignment horizontal="center" vertical="center" wrapText="1"/>
      <protection/>
    </xf>
    <xf numFmtId="172" fontId="19" fillId="6" borderId="4" xfId="0" applyFont="1" applyFill="1" applyBorder="1" applyAlignment="1" applyProtection="1">
      <alignment horizontal="center" vertical="center" wrapText="1"/>
      <protection/>
    </xf>
    <xf numFmtId="172" fontId="20" fillId="6" borderId="18" xfId="0" applyFont="1" applyFill="1" applyBorder="1" applyAlignment="1" applyProtection="1">
      <alignment vertical="center" wrapText="1"/>
      <protection/>
    </xf>
    <xf numFmtId="172" fontId="20" fillId="6" borderId="14" xfId="0" applyFont="1" applyFill="1" applyBorder="1" applyAlignment="1" applyProtection="1">
      <alignment vertical="center"/>
      <protection/>
    </xf>
    <xf numFmtId="172" fontId="20" fillId="6" borderId="19" xfId="0" applyFont="1" applyFill="1" applyBorder="1" applyAlignment="1" applyProtection="1">
      <alignment vertical="center"/>
      <protection/>
    </xf>
    <xf numFmtId="172" fontId="20" fillId="6" borderId="15" xfId="0" applyFont="1" applyFill="1" applyBorder="1" applyAlignment="1" applyProtection="1">
      <alignment vertical="center"/>
      <protection/>
    </xf>
    <xf numFmtId="172" fontId="15" fillId="2" borderId="20" xfId="0" applyFont="1" applyFill="1" applyBorder="1" applyAlignment="1" applyProtection="1">
      <alignment horizontal="center" vertical="center" wrapText="1"/>
      <protection/>
    </xf>
    <xf numFmtId="172" fontId="0" fillId="0" borderId="3" xfId="0" applyBorder="1" applyAlignment="1" applyProtection="1">
      <alignment horizontal="center" vertical="center" wrapText="1"/>
      <protection/>
    </xf>
    <xf numFmtId="172" fontId="0" fillId="6" borderId="0" xfId="0" applyFont="1" applyFill="1" applyBorder="1" applyAlignment="1" applyProtection="1">
      <alignment/>
      <protection/>
    </xf>
    <xf numFmtId="172" fontId="13" fillId="6" borderId="0" xfId="0" applyFont="1" applyFill="1" applyBorder="1" applyAlignment="1" applyProtection="1">
      <alignment/>
      <protection/>
    </xf>
    <xf numFmtId="172" fontId="12" fillId="5" borderId="7" xfId="0" applyFont="1" applyFill="1" applyBorder="1" applyAlignment="1" applyProtection="1">
      <alignment/>
      <protection/>
    </xf>
    <xf numFmtId="172" fontId="12" fillId="5" borderId="4" xfId="0" applyFont="1" applyFill="1" applyBorder="1" applyAlignment="1" applyProtection="1">
      <alignment/>
      <protection/>
    </xf>
    <xf numFmtId="172" fontId="12" fillId="5" borderId="18" xfId="0" applyFont="1" applyFill="1" applyBorder="1" applyAlignment="1" applyProtection="1">
      <alignment/>
      <protection/>
    </xf>
    <xf numFmtId="172" fontId="18" fillId="2" borderId="21" xfId="0" applyFont="1" applyFill="1" applyBorder="1" applyAlignment="1" applyProtection="1">
      <alignment horizontal="right"/>
      <protection/>
    </xf>
    <xf numFmtId="172" fontId="0" fillId="0" borderId="22" xfId="0" applyBorder="1" applyAlignment="1" applyProtection="1">
      <alignment/>
      <protection/>
    </xf>
    <xf numFmtId="172" fontId="6" fillId="2" borderId="23" xfId="0" applyFont="1" applyFill="1" applyBorder="1" applyAlignment="1" applyProtection="1">
      <alignment horizontal="right"/>
      <protection/>
    </xf>
    <xf numFmtId="172" fontId="0" fillId="0" borderId="2" xfId="0" applyBorder="1" applyAlignment="1" applyProtection="1">
      <alignment/>
      <protection/>
    </xf>
    <xf numFmtId="172" fontId="18" fillId="2" borderId="24" xfId="0" applyFont="1" applyFill="1" applyBorder="1" applyAlignment="1" applyProtection="1">
      <alignment horizontal="right"/>
      <protection/>
    </xf>
    <xf numFmtId="172" fontId="0" fillId="0" borderId="25" xfId="0" applyBorder="1" applyAlignment="1" applyProtection="1">
      <alignment/>
      <protection/>
    </xf>
    <xf numFmtId="172" fontId="12" fillId="5" borderId="8" xfId="0" applyFont="1" applyFill="1" applyBorder="1" applyAlignment="1" applyProtection="1">
      <alignment/>
      <protection/>
    </xf>
    <xf numFmtId="172" fontId="12" fillId="5" borderId="0" xfId="0" applyFont="1" applyFill="1" applyBorder="1" applyAlignment="1" applyProtection="1">
      <alignment/>
      <protection/>
    </xf>
    <xf numFmtId="172" fontId="12" fillId="5" borderId="13" xfId="0" applyFont="1" applyFill="1" applyBorder="1" applyAlignment="1" applyProtection="1">
      <alignment/>
      <protection/>
    </xf>
    <xf numFmtId="172" fontId="12" fillId="5" borderId="14" xfId="0" applyFont="1" applyFill="1" applyBorder="1" applyAlignment="1" applyProtection="1">
      <alignment/>
      <protection/>
    </xf>
    <xf numFmtId="172" fontId="12" fillId="5" borderId="19" xfId="0" applyFont="1" applyFill="1" applyBorder="1" applyAlignment="1" applyProtection="1">
      <alignment/>
      <protection/>
    </xf>
    <xf numFmtId="172" fontId="12" fillId="5" borderId="15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6">
    <dxf>
      <font>
        <b/>
        <i val="0"/>
        <u val="double"/>
      </font>
      <fill>
        <patternFill>
          <bgColor rgb="FFFF0000"/>
        </pattern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ont>
        <b/>
        <i val="0"/>
        <u val="double"/>
        <color rgb="FF000000"/>
      </font>
      <fill>
        <patternFill>
          <bgColor rgb="FFFF0000"/>
        </patternFill>
      </fill>
      <border>
        <left style="dashDotDot">
          <color rgb="FF000000"/>
        </left>
        <right style="dashDotDot">
          <color rgb="FF000000"/>
        </right>
        <top style="dashDotDot"/>
        <bottom style="dashDotDot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u val="none"/>
        <strike val="0"/>
      </font>
      <fill>
        <patternFill>
          <fgColor rgb="FFFF0000"/>
          <bgColor rgb="FF33996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00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AEAEA"/>
      <rgbColor rgb="000000FF"/>
      <rgbColor rgb="00FFFF00"/>
      <rgbColor rgb="00FF00FF"/>
      <rgbColor rgb="001BC1AD"/>
      <rgbColor rgb="00DDDDD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46488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FREQUENZA   CARDIACA</a:t>
            </a:r>
          </a:p>
        </c:rich>
      </c:tx>
      <c:layout>
        <c:manualLayout>
          <c:xMode val="factor"/>
          <c:yMode val="factor"/>
          <c:x val="-0.0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4925"/>
          <c:w val="0.9897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Running!$G$6</c:f>
              <c:strCache>
                <c:ptCount val="1"/>
                <c:pt idx="0">
                  <c:v>FC riposo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339966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Running!$G$8:$G$377</c:f>
              <c:numCache>
                <c:ptCount val="370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64</c:v>
                </c:pt>
                <c:pt idx="19">
                  <c:v>65</c:v>
                </c:pt>
                <c:pt idx="21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Running!$H$6</c:f>
              <c:strCache>
                <c:ptCount val="1"/>
                <c:pt idx="0">
                  <c:v>FC arrivo</c:v>
                </c:pt>
              </c:strCache>
            </c:strRef>
          </c:tx>
          <c:spPr>
            <a:ln w="12700">
              <a:solidFill>
                <a:srgbClr val="4648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BC1AD"/>
              </a:solidFill>
              <a:ln>
                <a:solidFill>
                  <a:srgbClr val="46488C"/>
                </a:solidFill>
              </a:ln>
            </c:spPr>
          </c:marker>
          <c:dLbls>
            <c:numFmt formatCode="General" sourceLinked="1"/>
            <c:spPr>
              <a:solidFill>
                <a:srgbClr val="1BC1A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46488C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Running!$H$8:$H$377</c:f>
              <c:numCache>
                <c:ptCount val="370"/>
                <c:pt idx="0">
                  <c:v>120</c:v>
                </c:pt>
                <c:pt idx="1">
                  <c:v>130</c:v>
                </c:pt>
                <c:pt idx="2">
                  <c:v>132</c:v>
                </c:pt>
                <c:pt idx="3">
                  <c:v>128</c:v>
                </c:pt>
                <c:pt idx="4">
                  <c:v>140</c:v>
                </c:pt>
                <c:pt idx="19">
                  <c:v>175</c:v>
                </c:pt>
                <c:pt idx="21">
                  <c:v>177</c:v>
                </c:pt>
              </c:numCache>
            </c:numRef>
          </c:val>
          <c:smooth val="0"/>
        </c:ser>
        <c:marker val="1"/>
        <c:axId val="31551733"/>
        <c:axId val="56640814"/>
      </c:lineChart>
      <c:catAx>
        <c:axId val="31551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NUMERO PROGRESSIVO ALLENAMENTI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640814"/>
        <c:crosses val="autoZero"/>
        <c:auto val="1"/>
        <c:lblOffset val="100"/>
        <c:tickLblSkip val="1"/>
        <c:noMultiLvlLbl val="0"/>
      </c:catAx>
      <c:valAx>
        <c:axId val="56640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BATTITI AL MINUTO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551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45"/>
          <c:y val="0.0627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Km/h     &amp;      Tempo al Km</a:t>
            </a:r>
          </a:p>
        </c:rich>
      </c:tx>
      <c:layout>
        <c:manualLayout>
          <c:xMode val="factor"/>
          <c:yMode val="factor"/>
          <c:x val="0.00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45"/>
          <c:w val="0.998"/>
          <c:h val="0.76325"/>
        </c:manualLayout>
      </c:layout>
      <c:lineChart>
        <c:grouping val="standard"/>
        <c:varyColors val="0"/>
        <c:ser>
          <c:idx val="1"/>
          <c:order val="0"/>
          <c:tx>
            <c:v>Tempo al Km</c:v>
          </c:tx>
          <c:spPr>
            <a:ln w="12700">
              <a:solidFill>
                <a:srgbClr val="4648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46488C"/>
                </a:solidFill>
              </a:ln>
            </c:spPr>
          </c:marker>
          <c:dLbls>
            <c:numFmt formatCode="General" sourceLinked="1"/>
            <c:spPr>
              <a:solidFill>
                <a:srgbClr val="46488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EAEAEA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Running!$M$8:$M$377</c:f>
              <c:numCache>
                <c:ptCount val="370"/>
                <c:pt idx="0">
                  <c:v>6.150710900473934</c:v>
                </c:pt>
                <c:pt idx="1">
                  <c:v>6.0033175355450235</c:v>
                </c:pt>
                <c:pt idx="2">
                  <c:v>5.322274881516588</c:v>
                </c:pt>
                <c:pt idx="3">
                  <c:v>5.355450236966824</c:v>
                </c:pt>
                <c:pt idx="4">
                  <c:v>6.327014218009478</c:v>
                </c:pt>
                <c:pt idx="5">
                  <c:v>5.113744075829384</c:v>
                </c:pt>
                <c:pt idx="6">
                  <c:v>5.028436018957346</c:v>
                </c:pt>
                <c:pt idx="7">
                  <c:v>5.23696682464455</c:v>
                </c:pt>
                <c:pt idx="8">
                  <c:v>5.241706161137441</c:v>
                </c:pt>
                <c:pt idx="9">
                  <c:v>6.1009478672985775</c:v>
                </c:pt>
                <c:pt idx="10">
                  <c:v>4.551184834123223</c:v>
                </c:pt>
                <c:pt idx="11">
                  <c:v>5.014218009478673</c:v>
                </c:pt>
                <c:pt idx="12">
                  <c:v>5.127962085308057</c:v>
                </c:pt>
                <c:pt idx="13">
                  <c:v>5.014754098360655</c:v>
                </c:pt>
                <c:pt idx="14">
                  <c:v>5.158767772511848</c:v>
                </c:pt>
                <c:pt idx="15">
                  <c:v>5.223696682464455</c:v>
                </c:pt>
                <c:pt idx="16">
                  <c:v>6.246919431279621</c:v>
                </c:pt>
                <c:pt idx="17">
                  <c:v>5.214691943127962</c:v>
                </c:pt>
                <c:pt idx="18">
                  <c:v>6.171563981042653</c:v>
                </c:pt>
                <c:pt idx="19">
                  <c:v>5.380568720379147</c:v>
                </c:pt>
                <c:pt idx="20">
                  <c:v>6.069905213270141</c:v>
                </c:pt>
                <c:pt idx="21">
                  <c:v>5.54739336492891</c:v>
                </c:pt>
                <c:pt idx="22">
                  <c:v>5.412322274881516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Km/h</c:v>
          </c:tx>
          <c:spPr>
            <a:ln w="12700">
              <a:solidFill>
                <a:srgbClr val="EAEA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EAEAEA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46488C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EAEAEA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EAEAE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46488C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Running!$N$8:$N$377</c:f>
              <c:numCache>
                <c:ptCount val="370"/>
                <c:pt idx="0">
                  <c:v>9.598180439727066</c:v>
                </c:pt>
                <c:pt idx="1">
                  <c:v>9.990793107983691</c:v>
                </c:pt>
                <c:pt idx="2">
                  <c:v>10.835948644793152</c:v>
                </c:pt>
                <c:pt idx="3">
                  <c:v>10.728813559322035</c:v>
                </c:pt>
                <c:pt idx="4">
                  <c:v>9.167270094134684</c:v>
                </c:pt>
                <c:pt idx="5">
                  <c:v>11.561643835616438</c:v>
                </c:pt>
                <c:pt idx="6">
                  <c:v>11.887323943661972</c:v>
                </c:pt>
                <c:pt idx="7">
                  <c:v>11.121522693997072</c:v>
                </c:pt>
                <c:pt idx="8">
                  <c:v>11.105263157894736</c:v>
                </c:pt>
                <c:pt idx="9">
                  <c:v>9.727237802535535</c:v>
                </c:pt>
                <c:pt idx="10">
                  <c:v>12.198490444837</c:v>
                </c:pt>
                <c:pt idx="11">
                  <c:v>11.943396226415095</c:v>
                </c:pt>
                <c:pt idx="12">
                  <c:v>11.50909090909091</c:v>
                </c:pt>
                <c:pt idx="13">
                  <c:v>11.941272430668842</c:v>
                </c:pt>
                <c:pt idx="14">
                  <c:v>11.396849212303076</c:v>
                </c:pt>
                <c:pt idx="15">
                  <c:v>11.167303734195825</c:v>
                </c:pt>
                <c:pt idx="16">
                  <c:v>9.358137242823704</c:v>
                </c:pt>
                <c:pt idx="17">
                  <c:v>11.19858469703671</c:v>
                </c:pt>
                <c:pt idx="18">
                  <c:v>9.545111837145011</c:v>
                </c:pt>
                <c:pt idx="19">
                  <c:v>10.649095752137951</c:v>
                </c:pt>
                <c:pt idx="20">
                  <c:v>9.809517659972881</c:v>
                </c:pt>
                <c:pt idx="21">
                  <c:v>10.148296593186373</c:v>
                </c:pt>
                <c:pt idx="22">
                  <c:v>10.55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</c:numCache>
            </c:numRef>
          </c:val>
          <c:smooth val="0"/>
        </c:ser>
        <c:marker val="1"/>
        <c:axId val="7867647"/>
        <c:axId val="29131944"/>
      </c:lineChart>
      <c:catAx>
        <c:axId val="7867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/>
                  <a:t>N° Progressivo degli allenamenti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131944"/>
        <c:crosses val="autoZero"/>
        <c:auto val="1"/>
        <c:lblOffset val="100"/>
        <c:tickLblSkip val="1"/>
        <c:noMultiLvlLbl val="0"/>
      </c:catAx>
      <c:valAx>
        <c:axId val="29131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67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5"/>
          <c:y val="0.04275"/>
          <c:w val="0.07975"/>
          <c:h val="0.083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46488C"/>
                </a:solidFill>
              </a:rPr>
              <a:t>Grafico "Km Percorsi"</a:t>
            </a:r>
          </a:p>
        </c:rich>
      </c:tx>
      <c:layout>
        <c:manualLayout>
          <c:xMode val="factor"/>
          <c:yMode val="factor"/>
          <c:x val="0.00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"/>
          <c:w val="0.991"/>
          <c:h val="0.79125"/>
        </c:manualLayout>
      </c:layout>
      <c:lineChart>
        <c:grouping val="standard"/>
        <c:varyColors val="0"/>
        <c:ser>
          <c:idx val="1"/>
          <c:order val="0"/>
          <c:tx>
            <c:strRef>
              <c:f>DataBase!$C$6</c:f>
              <c:strCache>
                <c:ptCount val="1"/>
                <c:pt idx="0">
                  <c:v>Km Percorsi</c:v>
                </c:pt>
              </c:strCache>
            </c:strRef>
          </c:tx>
          <c:spPr>
            <a:ln w="12700">
              <a:solidFill>
                <a:srgbClr val="4648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6488C"/>
              </a:solidFill>
              <a:ln>
                <a:solidFill>
                  <a:srgbClr val="46488C"/>
                </a:solidFill>
              </a:ln>
            </c:spPr>
          </c:marker>
          <c:dLbls>
            <c:numFmt formatCode="General" sourceLinked="1"/>
            <c:spPr>
              <a:solidFill>
                <a:srgbClr val="46488C"/>
              </a:solidFill>
              <a:ln w="3175"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1000" b="0" i="0" u="none" baseline="0">
                    <a:solidFill>
                      <a:srgbClr val="EAEAEA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DataBase!$C$7:$C$18</c:f>
              <c:numCache>
                <c:ptCount val="12"/>
                <c:pt idx="0">
                  <c:v>63.300000000000004</c:v>
                </c:pt>
                <c:pt idx="1">
                  <c:v>42.199999999999996</c:v>
                </c:pt>
                <c:pt idx="2">
                  <c:v>147.7</c:v>
                </c:pt>
                <c:pt idx="3">
                  <c:v>33.30000000000001</c:v>
                </c:pt>
                <c:pt idx="4">
                  <c:v>21.099999999999966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42.200000000000045</c:v>
                </c:pt>
                <c:pt idx="9">
                  <c:v>126.60000000000008</c:v>
                </c:pt>
                <c:pt idx="10">
                  <c:v>42.200000000000045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606185"/>
        <c:axId val="33854082"/>
      </c:lineChart>
      <c:catAx>
        <c:axId val="42606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46488C"/>
                    </a:solidFill>
                  </a:rPr>
                  <a:t>M E S I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854082"/>
        <c:crosses val="autoZero"/>
        <c:auto val="1"/>
        <c:lblOffset val="100"/>
        <c:noMultiLvlLbl val="0"/>
      </c:catAx>
      <c:valAx>
        <c:axId val="33854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60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46488C"/>
                </a:solidFill>
              </a:rPr>
              <a:t>Grafico "Media Tempi al Km - Media Km/h"</a:t>
            </a:r>
          </a:p>
        </c:rich>
      </c:tx>
      <c:layout>
        <c:manualLayout>
          <c:xMode val="factor"/>
          <c:yMode val="factor"/>
          <c:x val="0.01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4125"/>
          <c:w val="0.96"/>
          <c:h val="0.78775"/>
        </c:manualLayout>
      </c:layout>
      <c:lineChart>
        <c:grouping val="standard"/>
        <c:varyColors val="0"/>
        <c:ser>
          <c:idx val="5"/>
          <c:order val="0"/>
          <c:tx>
            <c:strRef>
              <c:f>DataBase!$G$6</c:f>
              <c:strCache>
                <c:ptCount val="1"/>
                <c:pt idx="0">
                  <c:v>Tempo al Km</c:v>
                </c:pt>
              </c:strCache>
            </c:strRef>
          </c:tx>
          <c:spPr>
            <a:ln w="12700">
              <a:solidFill>
                <a:srgbClr val="4648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6488C"/>
              </a:solidFill>
              <a:ln>
                <a:solidFill>
                  <a:srgbClr val="46488C"/>
                </a:solidFill>
              </a:ln>
            </c:spPr>
          </c:marker>
          <c:dLbls>
            <c:numFmt formatCode="General" sourceLinked="1"/>
            <c:spPr>
              <a:solidFill>
                <a:srgbClr val="46488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EAEAEA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DataBase!$G$7:$G$18</c:f>
              <c:numCache>
                <c:ptCount val="12"/>
                <c:pt idx="0">
                  <c:v>5.467772511848341</c:v>
                </c:pt>
                <c:pt idx="1">
                  <c:v>5.225829383886256</c:v>
                </c:pt>
                <c:pt idx="2">
                  <c:v>5.432769126607989</c:v>
                </c:pt>
                <c:pt idx="3">
                  <c:v>5.086486486486486</c:v>
                </c:pt>
                <c:pt idx="4">
                  <c:v>5.158767772511854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5.298578199052129</c:v>
                </c:pt>
                <c:pt idx="9">
                  <c:v>6.09202211690363</c:v>
                </c:pt>
                <c:pt idx="10">
                  <c:v>5.432227488151654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DataBase!$H$6</c:f>
              <c:strCache>
                <c:ptCount val="1"/>
                <c:pt idx="0">
                  <c:v>km/h</c:v>
                </c:pt>
              </c:strCache>
            </c:strRef>
          </c:tx>
          <c:spPr>
            <a:ln w="12700">
              <a:solidFill>
                <a:srgbClr val="EAEA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EAEAEA"/>
              </a:solidFill>
              <a:ln>
                <a:solidFill>
                  <a:srgbClr val="EAEAEA"/>
                </a:solidFill>
              </a:ln>
            </c:spPr>
          </c:marker>
          <c:dLbls>
            <c:numFmt formatCode="General" sourceLinked="1"/>
            <c:spPr>
              <a:solidFill>
                <a:srgbClr val="EAEAE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6488C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DataBase!$H$7:$H$18</c:f>
              <c:numCache>
                <c:ptCount val="12"/>
                <c:pt idx="0">
                  <c:v>10.381303813038132</c:v>
                </c:pt>
                <c:pt idx="1">
                  <c:v>11.159920664071107</c:v>
                </c:pt>
                <c:pt idx="2">
                  <c:v>10.487160269811842</c:v>
                </c:pt>
                <c:pt idx="3">
                  <c:v>11.663747810858148</c:v>
                </c:pt>
                <c:pt idx="4">
                  <c:v>11.396849212303058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10.913793103448288</c:v>
                </c:pt>
                <c:pt idx="9">
                  <c:v>9.750754155880283</c:v>
                </c:pt>
                <c:pt idx="10">
                  <c:v>10.488815244407634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223283"/>
        <c:axId val="58271932"/>
      </c:lineChart>
      <c:catAx>
        <c:axId val="60223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46488C"/>
                    </a:solidFill>
                  </a:rPr>
                  <a:t>M  E  S  I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271932"/>
        <c:crosses val="autoZero"/>
        <c:auto val="1"/>
        <c:lblOffset val="100"/>
        <c:noMultiLvlLbl val="0"/>
      </c:catAx>
      <c:valAx>
        <c:axId val="58271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223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07875"/>
          <c:w val="0.33275"/>
          <c:h val="0.06225"/>
        </c:manualLayout>
      </c:layout>
      <c:overlay val="0"/>
      <c:spPr>
        <a:solidFill>
          <a:srgbClr val="C0C0C0"/>
        </a:solidFill>
        <a:ln w="3175">
          <a:solidFill>
            <a:srgbClr val="46488C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Running!A1" /><Relationship Id="rId3" Type="http://schemas.openxmlformats.org/officeDocument/2006/relationships/hyperlink" Target="#Running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Running!A1" /><Relationship Id="rId3" Type="http://schemas.openxmlformats.org/officeDocument/2006/relationships/hyperlink" Target="#Running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hyperlink" Target="#Running!A1" /><Relationship Id="rId4" Type="http://schemas.openxmlformats.org/officeDocument/2006/relationships/hyperlink" Target="#Running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Running!A1" /><Relationship Id="rId2" Type="http://schemas.openxmlformats.org/officeDocument/2006/relationships/hyperlink" Target="#Running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Running!A1" /><Relationship Id="rId3" Type="http://schemas.openxmlformats.org/officeDocument/2006/relationships/hyperlink" Target="#Running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massimomoretti.it/" TargetMode="External" /><Relationship Id="rId3" Type="http://schemas.openxmlformats.org/officeDocument/2006/relationships/hyperlink" Target="http://www.massimomoretti.it/" TargetMode="External" /><Relationship Id="rId4" Type="http://schemas.openxmlformats.org/officeDocument/2006/relationships/hyperlink" Target="#'Grafico sedute'!A1" /><Relationship Id="rId5" Type="http://schemas.openxmlformats.org/officeDocument/2006/relationships/hyperlink" Target="#'Grafico sedute'!A1" /><Relationship Id="rId6" Type="http://schemas.openxmlformats.org/officeDocument/2006/relationships/hyperlink" Target="#'Grafico Frequenza cardiaca'!A1" /><Relationship Id="rId7" Type="http://schemas.openxmlformats.org/officeDocument/2006/relationships/hyperlink" Target="#'Grafici Medie Mensili'!A1" /><Relationship Id="rId8" Type="http://schemas.openxmlformats.org/officeDocument/2006/relationships/hyperlink" Target="http://www.massimomoretti.it/Utenti_Home.htm" TargetMode="External" /><Relationship Id="rId9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hyperlink" Target="http://www.massimomoretti.it/" TargetMode="External" /><Relationship Id="rId4" Type="http://schemas.openxmlformats.org/officeDocument/2006/relationships/hyperlink" Target="http://www.massimomoretti.it/" TargetMode="External" /><Relationship Id="rId5" Type="http://schemas.openxmlformats.org/officeDocument/2006/relationships/image" Target="../media/image1.emf" /><Relationship Id="rId6" Type="http://schemas.openxmlformats.org/officeDocument/2006/relationships/hyperlink" Target="#Running!A1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152400</xdr:rowOff>
    </xdr:from>
    <xdr:to>
      <xdr:col>70</xdr:col>
      <xdr:colOff>447675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9525" y="314325"/>
        <a:ext cx="484441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57150</xdr:rowOff>
    </xdr:from>
    <xdr:to>
      <xdr:col>1</xdr:col>
      <xdr:colOff>66675</xdr:colOff>
      <xdr:row>2</xdr:row>
      <xdr:rowOff>0</xdr:rowOff>
    </xdr:to>
    <xdr:sp>
      <xdr:nvSpPr>
        <xdr:cNvPr id="2" name="AutoShape 6">
          <a:hlinkClick r:id="rId2"/>
        </xdr:cNvPr>
        <xdr:cNvSpPr>
          <a:spLocks/>
        </xdr:cNvSpPr>
      </xdr:nvSpPr>
      <xdr:spPr>
        <a:xfrm>
          <a:off x="47625" y="57150"/>
          <a:ext cx="704850" cy="266700"/>
        </a:xfrm>
        <a:prstGeom prst="leftArrow">
          <a:avLst/>
        </a:prstGeom>
        <a:solidFill>
          <a:srgbClr val="EAEAEA"/>
        </a:solidFill>
        <a:ln w="19050" cmpd="sng">
          <a:solidFill>
            <a:srgbClr val="46488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0</xdr:col>
      <xdr:colOff>171450</xdr:colOff>
      <xdr:row>0</xdr:row>
      <xdr:rowOff>85725</xdr:rowOff>
    </xdr:from>
    <xdr:ext cx="609600" cy="200025"/>
    <xdr:sp>
      <xdr:nvSpPr>
        <xdr:cNvPr id="3" name="TextBox 169">
          <a:hlinkClick r:id="rId3"/>
        </xdr:cNvPr>
        <xdr:cNvSpPr txBox="1">
          <a:spLocks noChangeArrowheads="1"/>
        </xdr:cNvSpPr>
      </xdr:nvSpPr>
      <xdr:spPr>
        <a:xfrm>
          <a:off x="171450" y="85725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46488C"/>
              </a:solidFill>
              <a:latin typeface="Courier"/>
              <a:ea typeface="Courier"/>
              <a:cs typeface="Courier"/>
            </a:rPr>
            <a:t>running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0.01525</cdr:x>
      <cdr:y>0.11375</cdr:y>
    </cdr:to>
    <cdr:sp>
      <cdr:nvSpPr>
        <cdr:cNvPr id="1" name="TextBox 7"/>
        <cdr:cNvSpPr txBox="1">
          <a:spLocks noChangeArrowheads="1"/>
        </cdr:cNvSpPr>
      </cdr:nvSpPr>
      <cdr:spPr>
        <a:xfrm>
          <a:off x="0" y="0"/>
          <a:ext cx="7429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71</xdr:col>
      <xdr:colOff>257175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9489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0</xdr:row>
      <xdr:rowOff>85725</xdr:rowOff>
    </xdr:from>
    <xdr:to>
      <xdr:col>1</xdr:col>
      <xdr:colOff>171450</xdr:colOff>
      <xdr:row>2</xdr:row>
      <xdr:rowOff>19050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161925" y="85725"/>
          <a:ext cx="695325" cy="257175"/>
        </a:xfrm>
        <a:prstGeom prst="leftArrow">
          <a:avLst/>
        </a:prstGeom>
        <a:solidFill>
          <a:srgbClr val="EAEAEA"/>
        </a:solidFill>
        <a:ln w="19050" cmpd="sng">
          <a:solidFill>
            <a:srgbClr val="46488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0</xdr:col>
      <xdr:colOff>276225</xdr:colOff>
      <xdr:row>0</xdr:row>
      <xdr:rowOff>104775</xdr:rowOff>
    </xdr:from>
    <xdr:ext cx="609600" cy="200025"/>
    <xdr:sp>
      <xdr:nvSpPr>
        <xdr:cNvPr id="3" name="TextBox 23">
          <a:hlinkClick r:id="rId3"/>
        </xdr:cNvPr>
        <xdr:cNvSpPr txBox="1">
          <a:spLocks noChangeArrowheads="1"/>
        </xdr:cNvSpPr>
      </xdr:nvSpPr>
      <xdr:spPr>
        <a:xfrm>
          <a:off x="276225" y="104775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46488C"/>
              </a:solidFill>
              <a:latin typeface="Courier"/>
              <a:ea typeface="Courier"/>
              <a:cs typeface="Courier"/>
            </a:rPr>
            <a:t>running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9525</xdr:rowOff>
    </xdr:from>
    <xdr:to>
      <xdr:col>9</xdr:col>
      <xdr:colOff>638175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314325" y="9525"/>
        <a:ext cx="64960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19</xdr:row>
      <xdr:rowOff>152400</xdr:rowOff>
    </xdr:from>
    <xdr:to>
      <xdr:col>10</xdr:col>
      <xdr:colOff>0</xdr:colOff>
      <xdr:row>39</xdr:row>
      <xdr:rowOff>95250</xdr:rowOff>
    </xdr:to>
    <xdr:graphicFrame>
      <xdr:nvGraphicFramePr>
        <xdr:cNvPr id="2" name="Chart 2"/>
        <xdr:cNvGraphicFramePr/>
      </xdr:nvGraphicFramePr>
      <xdr:xfrm>
        <a:off x="133350" y="3228975"/>
        <a:ext cx="67246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104775</xdr:colOff>
      <xdr:row>1</xdr:row>
      <xdr:rowOff>133350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85725" y="28575"/>
          <a:ext cx="704850" cy="266700"/>
        </a:xfrm>
        <a:prstGeom prst="leftArrow">
          <a:avLst/>
        </a:prstGeom>
        <a:solidFill>
          <a:srgbClr val="EAEAEA"/>
        </a:solidFill>
        <a:ln w="19050" cmpd="sng">
          <a:solidFill>
            <a:srgbClr val="46488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0</xdr:col>
      <xdr:colOff>200025</xdr:colOff>
      <xdr:row>0</xdr:row>
      <xdr:rowOff>47625</xdr:rowOff>
    </xdr:from>
    <xdr:ext cx="609600" cy="209550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200025" y="4762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46488C"/>
              </a:solidFill>
              <a:latin typeface="Courier"/>
              <a:ea typeface="Courier"/>
              <a:cs typeface="Courier"/>
            </a:rPr>
            <a:t>running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20</xdr:row>
      <xdr:rowOff>19050</xdr:rowOff>
    </xdr:from>
    <xdr:to>
      <xdr:col>2</xdr:col>
      <xdr:colOff>57150</xdr:colOff>
      <xdr:row>21</xdr:row>
      <xdr:rowOff>123825</xdr:rowOff>
    </xdr:to>
    <xdr:sp>
      <xdr:nvSpPr>
        <xdr:cNvPr id="1" name="AutoShape 12">
          <a:hlinkClick r:id="rId1"/>
        </xdr:cNvPr>
        <xdr:cNvSpPr>
          <a:spLocks/>
        </xdr:cNvSpPr>
      </xdr:nvSpPr>
      <xdr:spPr>
        <a:xfrm>
          <a:off x="733425" y="3305175"/>
          <a:ext cx="695325" cy="266700"/>
        </a:xfrm>
        <a:prstGeom prst="leftArrow">
          <a:avLst/>
        </a:prstGeom>
        <a:solidFill>
          <a:srgbClr val="EAEAEA"/>
        </a:solidFill>
        <a:ln w="19050" cmpd="sng">
          <a:solidFill>
            <a:srgbClr val="46488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1</xdr:col>
      <xdr:colOff>161925</xdr:colOff>
      <xdr:row>20</xdr:row>
      <xdr:rowOff>38100</xdr:rowOff>
    </xdr:from>
    <xdr:ext cx="609600" cy="209550"/>
    <xdr:sp>
      <xdr:nvSpPr>
        <xdr:cNvPr id="2" name="TextBox 13">
          <a:hlinkClick r:id="rId2"/>
        </xdr:cNvPr>
        <xdr:cNvSpPr txBox="1">
          <a:spLocks noChangeArrowheads="1"/>
        </xdr:cNvSpPr>
      </xdr:nvSpPr>
      <xdr:spPr>
        <a:xfrm>
          <a:off x="847725" y="332422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46488C"/>
              </a:solidFill>
              <a:latin typeface="Courier"/>
              <a:ea typeface="Courier"/>
              <a:cs typeface="Courier"/>
            </a:rPr>
            <a:t>running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19050</xdr:rowOff>
    </xdr:from>
    <xdr:to>
      <xdr:col>2</xdr:col>
      <xdr:colOff>561975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76225"/>
          <a:ext cx="1104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28575</xdr:rowOff>
    </xdr:from>
    <xdr:to>
      <xdr:col>2</xdr:col>
      <xdr:colOff>333375</xdr:colOff>
      <xdr:row>1</xdr:row>
      <xdr:rowOff>19050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1009650" y="28575"/>
          <a:ext cx="695325" cy="247650"/>
        </a:xfrm>
        <a:prstGeom prst="leftArrow">
          <a:avLst/>
        </a:prstGeom>
        <a:solidFill>
          <a:srgbClr val="EAEAEA"/>
        </a:solidFill>
        <a:ln w="19050" cmpd="sng">
          <a:solidFill>
            <a:srgbClr val="46488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1</xdr:col>
      <xdr:colOff>419100</xdr:colOff>
      <xdr:row>0</xdr:row>
      <xdr:rowOff>47625</xdr:rowOff>
    </xdr:from>
    <xdr:ext cx="609600" cy="190500"/>
    <xdr:sp>
      <xdr:nvSpPr>
        <xdr:cNvPr id="3" name="TextBox 4">
          <a:hlinkClick r:id="rId3"/>
        </xdr:cNvPr>
        <xdr:cNvSpPr txBox="1">
          <a:spLocks noChangeArrowheads="1"/>
        </xdr:cNvSpPr>
      </xdr:nvSpPr>
      <xdr:spPr>
        <a:xfrm>
          <a:off x="1104900" y="47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46488C"/>
              </a:solidFill>
              <a:latin typeface="Courier"/>
              <a:ea typeface="Courier"/>
              <a:cs typeface="Courier"/>
            </a:rPr>
            <a:t>running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609600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571500" cy="466725"/>
        </a:xfrm>
        <a:prstGeom prst="rect">
          <a:avLst/>
        </a:prstGeom>
        <a:noFill/>
        <a:ln w="19050" cmpd="sng">
          <a:solidFill>
            <a:srgbClr val="EAEAEA"/>
          </a:solidFill>
          <a:headEnd type="none"/>
          <a:tailEnd type="none"/>
        </a:ln>
      </xdr:spPr>
    </xdr:pic>
    <xdr:clientData/>
  </xdr:twoCellAnchor>
  <xdr:twoCellAnchor>
    <xdr:from>
      <xdr:col>0</xdr:col>
      <xdr:colOff>57150</xdr:colOff>
      <xdr:row>3</xdr:row>
      <xdr:rowOff>28575</xdr:rowOff>
    </xdr:from>
    <xdr:to>
      <xdr:col>5</xdr:col>
      <xdr:colOff>85725</xdr:colOff>
      <xdr:row>3</xdr:row>
      <xdr:rowOff>161925</xdr:rowOff>
    </xdr:to>
    <xdr:sp>
      <xdr:nvSpPr>
        <xdr:cNvPr id="2" name="AutoShape 39"/>
        <xdr:cNvSpPr>
          <a:spLocks/>
        </xdr:cNvSpPr>
      </xdr:nvSpPr>
      <xdr:spPr>
        <a:xfrm>
          <a:off x="57150" y="600075"/>
          <a:ext cx="1914525" cy="133350"/>
        </a:xfrm>
        <a:prstGeom prst="foldedCorner">
          <a:avLst/>
        </a:prstGeom>
        <a:solidFill>
          <a:srgbClr val="46488C"/>
        </a:solidFill>
        <a:ln w="9525" cmpd="sng">
          <a:solidFill>
            <a:srgbClr val="46488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28575</xdr:rowOff>
    </xdr:from>
    <xdr:to>
      <xdr:col>11</xdr:col>
      <xdr:colOff>619125</xdr:colOff>
      <xdr:row>3</xdr:row>
      <xdr:rowOff>161925</xdr:rowOff>
    </xdr:to>
    <xdr:sp>
      <xdr:nvSpPr>
        <xdr:cNvPr id="3" name="AutoShape 40">
          <a:hlinkClick r:id="rId4"/>
        </xdr:cNvPr>
        <xdr:cNvSpPr>
          <a:spLocks/>
        </xdr:cNvSpPr>
      </xdr:nvSpPr>
      <xdr:spPr>
        <a:xfrm>
          <a:off x="2276475" y="600075"/>
          <a:ext cx="2286000" cy="133350"/>
        </a:xfrm>
        <a:prstGeom prst="foldedCorner">
          <a:avLst/>
        </a:prstGeom>
        <a:solidFill>
          <a:srgbClr val="46488C"/>
        </a:solidFill>
        <a:ln w="9525" cmpd="sng">
          <a:solidFill>
            <a:srgbClr val="46488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95250</xdr:colOff>
      <xdr:row>3</xdr:row>
      <xdr:rowOff>19050</xdr:rowOff>
    </xdr:from>
    <xdr:to>
      <xdr:col>11</xdr:col>
      <xdr:colOff>590550</xdr:colOff>
      <xdr:row>4</xdr:row>
      <xdr:rowOff>0</xdr:rowOff>
    </xdr:to>
    <xdr:sp>
      <xdr:nvSpPr>
        <xdr:cNvPr id="4" name="TextBox 41">
          <a:hlinkClick r:id="rId5"/>
        </xdr:cNvPr>
        <xdr:cNvSpPr txBox="1">
          <a:spLocks noChangeArrowheads="1"/>
        </xdr:cNvSpPr>
      </xdr:nvSpPr>
      <xdr:spPr>
        <a:xfrm>
          <a:off x="2295525" y="590550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ourier"/>
              <a:ea typeface="Courier"/>
              <a:cs typeface="Courier"/>
            </a:rPr>
            <a:t>Grafico sedute</a:t>
          </a:r>
        </a:p>
      </xdr:txBody>
    </xdr:sp>
    <xdr:clientData/>
  </xdr:twoCellAnchor>
  <xdr:twoCellAnchor>
    <xdr:from>
      <xdr:col>0</xdr:col>
      <xdr:colOff>85725</xdr:colOff>
      <xdr:row>3</xdr:row>
      <xdr:rowOff>9525</xdr:rowOff>
    </xdr:from>
    <xdr:to>
      <xdr:col>5</xdr:col>
      <xdr:colOff>66675</xdr:colOff>
      <xdr:row>3</xdr:row>
      <xdr:rowOff>171450</xdr:rowOff>
    </xdr:to>
    <xdr:sp>
      <xdr:nvSpPr>
        <xdr:cNvPr id="5" name="TextBox 42">
          <a:hlinkClick r:id="rId6"/>
        </xdr:cNvPr>
        <xdr:cNvSpPr txBox="1">
          <a:spLocks noChangeArrowheads="1"/>
        </xdr:cNvSpPr>
      </xdr:nvSpPr>
      <xdr:spPr>
        <a:xfrm>
          <a:off x="85725" y="581025"/>
          <a:ext cx="1866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ourier"/>
              <a:ea typeface="Courier"/>
              <a:cs typeface="Courier"/>
            </a:rPr>
            <a:t>Grafico frequenza C</a:t>
          </a:r>
        </a:p>
      </xdr:txBody>
    </xdr:sp>
    <xdr:clientData/>
  </xdr:twoCellAnchor>
  <xdr:twoCellAnchor>
    <xdr:from>
      <xdr:col>0</xdr:col>
      <xdr:colOff>47625</xdr:colOff>
      <xdr:row>4</xdr:row>
      <xdr:rowOff>19050</xdr:rowOff>
    </xdr:from>
    <xdr:to>
      <xdr:col>5</xdr:col>
      <xdr:colOff>76200</xdr:colOff>
      <xdr:row>4</xdr:row>
      <xdr:rowOff>152400</xdr:rowOff>
    </xdr:to>
    <xdr:sp>
      <xdr:nvSpPr>
        <xdr:cNvPr id="6" name="AutoShape 45"/>
        <xdr:cNvSpPr>
          <a:spLocks/>
        </xdr:cNvSpPr>
      </xdr:nvSpPr>
      <xdr:spPr>
        <a:xfrm>
          <a:off x="47625" y="771525"/>
          <a:ext cx="1914525" cy="133350"/>
        </a:xfrm>
        <a:prstGeom prst="foldedCorner">
          <a:avLst/>
        </a:prstGeom>
        <a:solidFill>
          <a:srgbClr val="46488C"/>
        </a:solidFill>
        <a:ln w="9525" cmpd="sng">
          <a:solidFill>
            <a:srgbClr val="46488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19050</xdr:rowOff>
    </xdr:from>
    <xdr:to>
      <xdr:col>11</xdr:col>
      <xdr:colOff>609600</xdr:colOff>
      <xdr:row>4</xdr:row>
      <xdr:rowOff>152400</xdr:rowOff>
    </xdr:to>
    <xdr:sp>
      <xdr:nvSpPr>
        <xdr:cNvPr id="7" name="AutoShape 46"/>
        <xdr:cNvSpPr>
          <a:spLocks/>
        </xdr:cNvSpPr>
      </xdr:nvSpPr>
      <xdr:spPr>
        <a:xfrm>
          <a:off x="2266950" y="771525"/>
          <a:ext cx="2286000" cy="133350"/>
        </a:xfrm>
        <a:prstGeom prst="foldedCorner">
          <a:avLst/>
        </a:prstGeom>
        <a:solidFill>
          <a:srgbClr val="46488C"/>
        </a:solidFill>
        <a:ln w="9525" cmpd="sng">
          <a:solidFill>
            <a:srgbClr val="46488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95250</xdr:colOff>
      <xdr:row>4</xdr:row>
      <xdr:rowOff>0</xdr:rowOff>
    </xdr:from>
    <xdr:to>
      <xdr:col>5</xdr:col>
      <xdr:colOff>85725</xdr:colOff>
      <xdr:row>4</xdr:row>
      <xdr:rowOff>161925</xdr:rowOff>
    </xdr:to>
    <xdr:sp>
      <xdr:nvSpPr>
        <xdr:cNvPr id="8" name="TextBox 47">
          <a:hlinkClick r:id="rId7"/>
        </xdr:cNvPr>
        <xdr:cNvSpPr txBox="1">
          <a:spLocks noChangeArrowheads="1"/>
        </xdr:cNvSpPr>
      </xdr:nvSpPr>
      <xdr:spPr>
        <a:xfrm>
          <a:off x="95250" y="752475"/>
          <a:ext cx="1876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ourier"/>
              <a:ea typeface="Courier"/>
              <a:cs typeface="Courier"/>
            </a:rPr>
            <a:t>Grafico medie mensili</a:t>
          </a:r>
        </a:p>
      </xdr:txBody>
    </xdr:sp>
    <xdr:clientData/>
  </xdr:twoCellAnchor>
  <xdr:twoCellAnchor>
    <xdr:from>
      <xdr:col>6</xdr:col>
      <xdr:colOff>66675</xdr:colOff>
      <xdr:row>4</xdr:row>
      <xdr:rowOff>0</xdr:rowOff>
    </xdr:from>
    <xdr:to>
      <xdr:col>11</xdr:col>
      <xdr:colOff>561975</xdr:colOff>
      <xdr:row>4</xdr:row>
      <xdr:rowOff>161925</xdr:rowOff>
    </xdr:to>
    <xdr:sp>
      <xdr:nvSpPr>
        <xdr:cNvPr id="9" name="TextBox 51">
          <a:hlinkClick r:id="rId8"/>
        </xdr:cNvPr>
        <xdr:cNvSpPr txBox="1">
          <a:spLocks noChangeArrowheads="1"/>
        </xdr:cNvSpPr>
      </xdr:nvSpPr>
      <xdr:spPr>
        <a:xfrm>
          <a:off x="2266950" y="7524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1BC1AD"/>
              </a:solidFill>
              <a:latin typeface="Courier"/>
              <a:ea typeface="Courier"/>
              <a:cs typeface="Courier"/>
            </a:rPr>
            <a:t>Scarica Aggiornamento</a:t>
          </a:r>
        </a:p>
      </xdr:txBody>
    </xdr:sp>
    <xdr:clientData/>
  </xdr:twoCellAnchor>
  <xdr:twoCellAnchor editAs="oneCell">
    <xdr:from>
      <xdr:col>0</xdr:col>
      <xdr:colOff>619125</xdr:colOff>
      <xdr:row>1</xdr:row>
      <xdr:rowOff>28575</xdr:rowOff>
    </xdr:from>
    <xdr:to>
      <xdr:col>2</xdr:col>
      <xdr:colOff>19050</xdr:colOff>
      <xdr:row>1</xdr:row>
      <xdr:rowOff>171450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" y="219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2</xdr:row>
      <xdr:rowOff>28575</xdr:rowOff>
    </xdr:from>
    <xdr:to>
      <xdr:col>2</xdr:col>
      <xdr:colOff>19050</xdr:colOff>
      <xdr:row>2</xdr:row>
      <xdr:rowOff>171450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" y="409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0</xdr:row>
      <xdr:rowOff>47625</xdr:rowOff>
    </xdr:from>
    <xdr:to>
      <xdr:col>2</xdr:col>
      <xdr:colOff>9525</xdr:colOff>
      <xdr:row>0</xdr:row>
      <xdr:rowOff>190500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47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7</xdr:col>
      <xdr:colOff>542925</xdr:colOff>
      <xdr:row>3</xdr:row>
      <xdr:rowOff>19050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5410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47625</xdr:rowOff>
    </xdr:from>
    <xdr:to>
      <xdr:col>1</xdr:col>
      <xdr:colOff>590550</xdr:colOff>
      <xdr:row>3</xdr:row>
      <xdr:rowOff>0</xdr:rowOff>
    </xdr:to>
    <xdr:pic>
      <xdr:nvPicPr>
        <xdr:cNvPr id="2" name="Picture 1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47625"/>
          <a:ext cx="571500" cy="533400"/>
        </a:xfrm>
        <a:prstGeom prst="rect">
          <a:avLst/>
        </a:prstGeom>
        <a:noFill/>
        <a:ln w="19050" cmpd="sng">
          <a:solidFill>
            <a:srgbClr val="EAEAEA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600075</xdr:colOff>
      <xdr:row>16</xdr:row>
      <xdr:rowOff>133350</xdr:rowOff>
    </xdr:from>
    <xdr:to>
      <xdr:col>7</xdr:col>
      <xdr:colOff>76200</xdr:colOff>
      <xdr:row>19</xdr:row>
      <xdr:rowOff>133350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81475" y="2733675"/>
          <a:ext cx="1343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17</xdr:row>
      <xdr:rowOff>38100</xdr:rowOff>
    </xdr:from>
    <xdr:to>
      <xdr:col>7</xdr:col>
      <xdr:colOff>19050</xdr:colOff>
      <xdr:row>18</xdr:row>
      <xdr:rowOff>123825</xdr:rowOff>
    </xdr:to>
    <xdr:sp>
      <xdr:nvSpPr>
        <xdr:cNvPr id="4" name="TextBox 17">
          <a:hlinkClick r:id="rId6"/>
        </xdr:cNvPr>
        <xdr:cNvSpPr txBox="1">
          <a:spLocks noChangeArrowheads="1"/>
        </xdr:cNvSpPr>
      </xdr:nvSpPr>
      <xdr:spPr>
        <a:xfrm>
          <a:off x="4667250" y="2809875"/>
          <a:ext cx="800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>
              <a:latin typeface="Courier"/>
              <a:ea typeface="Courier"/>
              <a:cs typeface="Courier"/>
            </a:rPr>
            <a:t>ENTRA</a:t>
          </a:r>
        </a:p>
      </xdr:txBody>
    </xdr:sp>
    <xdr:clientData/>
  </xdr:twoCellAnchor>
  <xdr:twoCellAnchor editAs="oneCell">
    <xdr:from>
      <xdr:col>0</xdr:col>
      <xdr:colOff>571500</xdr:colOff>
      <xdr:row>11</xdr:row>
      <xdr:rowOff>152400</xdr:rowOff>
    </xdr:from>
    <xdr:to>
      <xdr:col>1</xdr:col>
      <xdr:colOff>28575</xdr:colOff>
      <xdr:row>12</xdr:row>
      <xdr:rowOff>142875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19716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4</xdr:row>
      <xdr:rowOff>0</xdr:rowOff>
    </xdr:from>
    <xdr:to>
      <xdr:col>1</xdr:col>
      <xdr:colOff>19050</xdr:colOff>
      <xdr:row>4</xdr:row>
      <xdr:rowOff>152400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" y="7429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omass@libero.it" TargetMode="External" /><Relationship Id="rId2" Type="http://schemas.openxmlformats.org/officeDocument/2006/relationships/hyperlink" Target="http://www.massimomoretti.it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omass@libero.i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9.00390625" defaultRowHeight="12.75"/>
  <cols>
    <col min="1" max="16384" width="9.00390625" style="13" customWidth="1"/>
  </cols>
  <sheetData/>
  <sheetProtection password="F9F2" sheet="1" objects="1" scenarios="1"/>
  <dataValidations count="1">
    <dataValidation allowBlank="1" showInputMessage="1" showErrorMessage="1" promptTitle="GRAFICO FREQUENZA CARDIACA" prompt="ETICHETTA VERDE&#10;=FC all'arrivo&#10;&#10;ETICHETTA AZZURRA&#10;=FC riposo" sqref="A1:BU32"/>
  </dataValidation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Header>&amp;CGRAFICO
Monitoraggio Frequesnza cardiaca</oddHeader>
    <oddFooter>&amp;CRUNNING
http://www.massimomoretti.it
http://digilander.iol.it/massimomoretti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9.00390625" defaultRowHeight="12.75"/>
  <cols>
    <col min="1" max="16384" width="9.00390625" style="13" customWidth="1"/>
  </cols>
  <sheetData/>
  <sheetProtection password="F9F2" sheet="1" objects="1" scenarios="1"/>
  <dataValidations count="1">
    <dataValidation allowBlank="1" showInputMessage="1" showErrorMessage="1" promptTitle="GRAFICO SEDUTE" prompt="ETICHETTA GRIGIA&#10;= Km/h&#10;&#10;ETICHETTA BLU&#10;= Tempo al Km" sqref="A1:BU30"/>
  </dataValidations>
  <printOptions/>
  <pageMargins left="0.7874015748031497" right="0.7874015748031497" top="0.984251968503937" bottom="0.984251968503937" header="0.5118110236220472" footer="0.5118110236220472"/>
  <pageSetup orientation="landscape" paperSize="9" scale="130" r:id="rId2"/>
  <headerFooter alignWithMargins="0">
    <oddHeader>&amp;CGRAFICO
Km/h e tempo al Km</oddHeader>
    <oddFooter>&amp;CRUNNING
http://www.massimomoretti.it
http://digilander.iol.it/massimomoretti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8:K19"/>
  <sheetViews>
    <sheetView showRowColHeaders="0" workbookViewId="0" topLeftCell="A15">
      <selection activeCell="A1" sqref="A1"/>
    </sheetView>
  </sheetViews>
  <sheetFormatPr defaultColWidth="9.00390625" defaultRowHeight="12.75"/>
  <cols>
    <col min="1" max="16384" width="9.00390625" style="18" customWidth="1"/>
  </cols>
  <sheetData>
    <row r="18" spans="1:11" ht="12.75" thickBo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2.75" thickTop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</sheetData>
  <sheetProtection password="F9F2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&amp;CRUNNING
http://www.massimomoretti.it
http://digilander.iol.it/massimomoretti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9"/>
  <sheetViews>
    <sheetView showRowColHeaders="0" workbookViewId="0" topLeftCell="A1">
      <selection activeCell="G12" sqref="G12"/>
    </sheetView>
  </sheetViews>
  <sheetFormatPr defaultColWidth="9.00390625" defaultRowHeight="12.75"/>
  <cols>
    <col min="1" max="3" width="9.00390625" style="13" customWidth="1"/>
    <col min="4" max="6" width="6.625" style="13" customWidth="1"/>
    <col min="7" max="7" width="5.625" style="13" customWidth="1"/>
    <col min="8" max="8" width="7.25390625" style="13" customWidth="1"/>
    <col min="9" max="16384" width="9.00390625" style="13" customWidth="1"/>
  </cols>
  <sheetData>
    <row r="2" spans="2:10" ht="12">
      <c r="B2" s="118" t="s">
        <v>23</v>
      </c>
      <c r="C2" s="118"/>
      <c r="D2" s="118"/>
      <c r="E2" s="118"/>
      <c r="F2" s="118"/>
      <c r="G2" s="118"/>
      <c r="H2" s="118"/>
      <c r="I2" s="118"/>
      <c r="J2" s="118"/>
    </row>
    <row r="3" spans="2:10" ht="12">
      <c r="B3" s="118" t="s">
        <v>24</v>
      </c>
      <c r="C3" s="118"/>
      <c r="D3" s="118"/>
      <c r="E3" s="118"/>
      <c r="F3" s="118"/>
      <c r="G3" s="118"/>
      <c r="H3" s="118"/>
      <c r="I3" s="118"/>
      <c r="J3" s="118"/>
    </row>
    <row r="4" spans="2:10" ht="12">
      <c r="B4" s="118" t="s">
        <v>25</v>
      </c>
      <c r="C4" s="118"/>
      <c r="D4" s="118"/>
      <c r="E4" s="118"/>
      <c r="F4" s="118"/>
      <c r="G4" s="118"/>
      <c r="H4" s="118"/>
      <c r="I4" s="118"/>
      <c r="J4" s="119" t="s">
        <v>26</v>
      </c>
    </row>
    <row r="6" spans="2:10" ht="28.5" customHeight="1">
      <c r="B6" s="6" t="s">
        <v>15</v>
      </c>
      <c r="C6" s="6" t="s">
        <v>8</v>
      </c>
      <c r="D6" s="6" t="s">
        <v>0</v>
      </c>
      <c r="E6" s="6" t="s">
        <v>1</v>
      </c>
      <c r="F6" s="6" t="s">
        <v>2</v>
      </c>
      <c r="G6" s="6" t="s">
        <v>5</v>
      </c>
      <c r="H6" s="6" t="s">
        <v>3</v>
      </c>
      <c r="I6" s="14" t="s">
        <v>9</v>
      </c>
      <c r="J6" s="14" t="s">
        <v>10</v>
      </c>
    </row>
    <row r="7" spans="2:10" ht="12" customHeight="1">
      <c r="B7" s="97">
        <v>1</v>
      </c>
      <c r="C7" s="98">
        <f>DSUM(Running!$B$6:$P$377,DataBase!C$6,DataBase!$B$6:$B7)</f>
        <v>63.300000000000004</v>
      </c>
      <c r="D7" s="98">
        <f>DSUM(Running!$B$6:$P$377,DataBase!D$6,DataBase!$B$6:$B7)</f>
        <v>5</v>
      </c>
      <c r="E7" s="98">
        <f>DSUM(Running!$B$6:$P$377,DataBase!E$6,DataBase!$B$6:$B7)</f>
        <v>64</v>
      </c>
      <c r="F7" s="98">
        <f>DSUM(Running!$B$6:$P$377,DataBase!F$6,DataBase!$B$6:$B7)</f>
        <v>111</v>
      </c>
      <c r="G7" s="99">
        <f>TRUNC(1000/(H7*1000/60))+((1000/(H7*1000/60))-TRUNC(1000/(H7*1000/60)))*60/100</f>
        <v>5.467772511848341</v>
      </c>
      <c r="H7" s="99">
        <f aca="true" t="shared" si="0" ref="H7:H19">IF(AND(C7&lt;&gt;"",OR(D7&lt;&gt;"",E7&lt;&gt;"",F7&lt;&gt;"")),3600*C7/(3600*D7+60*E7+F7),"")</f>
        <v>10.381303813038132</v>
      </c>
      <c r="I7" s="98">
        <f>DSUM(Running!$B$6:$P$377,DataBase!I$6,DataBase!$B$6:$B7)</f>
        <v>240.54000000000002</v>
      </c>
      <c r="J7" s="98">
        <f>DSUM(Running!$B$6:$P$377,DataBase!J$6,DataBase!$B$6:$B7)</f>
        <v>4329.720000000001</v>
      </c>
    </row>
    <row r="8" spans="2:10" ht="12">
      <c r="B8" s="97">
        <v>2</v>
      </c>
      <c r="C8" s="98">
        <f>DSUM(Running!$B$6:$P$377,DataBase!C$6,DataBase!$B$6:$B8)-C7</f>
        <v>42.199999999999996</v>
      </c>
      <c r="D8" s="98">
        <f>DSUM(Running!$B$6:$P$377,DataBase!D$6,DataBase!$B$6:$B8)-D7</f>
        <v>2</v>
      </c>
      <c r="E8" s="98">
        <f>DSUM(Running!$B$6:$P$377,DataBase!E$6,DataBase!$B$6:$B8)-E7</f>
        <v>106</v>
      </c>
      <c r="F8" s="98">
        <f>DSUM(Running!$B$6:$P$377,DataBase!F$6,DataBase!$B$6:$B8)-F7</f>
        <v>53</v>
      </c>
      <c r="G8" s="99">
        <f aca="true" t="shared" si="1" ref="G8:G19">TRUNC(1000/(H8*1000/60))+((1000/(H8*1000/60))-TRUNC(1000/(H8*1000/60)))*60/100</f>
        <v>5.225829383886256</v>
      </c>
      <c r="H8" s="99">
        <f t="shared" si="0"/>
        <v>11.159920664071107</v>
      </c>
      <c r="I8" s="98">
        <f>DSUM(Running!$B$6:$P$377,DataBase!I$6,DataBase!$B$6:$B8)-I7</f>
        <v>160.36</v>
      </c>
      <c r="J8" s="98">
        <f>DSUM(Running!$B$6:$P$377,DataBase!J$6,DataBase!$B$6:$B8)-J7</f>
        <v>2886.4799999999996</v>
      </c>
    </row>
    <row r="9" spans="2:10" ht="12">
      <c r="B9" s="97">
        <v>3</v>
      </c>
      <c r="C9" s="98">
        <f>DSUM(Running!$B$6:$P$377,DataBase!C$6,DataBase!$B$6:$B9)-(C8+C7)</f>
        <v>147.7</v>
      </c>
      <c r="D9" s="98">
        <f>DSUM(Running!$B$6:$P$377,DataBase!D$6,DataBase!$B$6:$B9)-(D8+D7)</f>
        <v>11</v>
      </c>
      <c r="E9" s="98">
        <f>DSUM(Running!$B$6:$P$377,DataBase!E$6,DataBase!$B$6:$B9)-(E8+E7)</f>
        <v>183</v>
      </c>
      <c r="F9" s="98">
        <f>DSUM(Running!$B$6:$P$377,DataBase!F$6,DataBase!$B$6:$B9)-(F8+F7)</f>
        <v>122</v>
      </c>
      <c r="G9" s="99">
        <f t="shared" si="1"/>
        <v>5.432769126607989</v>
      </c>
      <c r="H9" s="99">
        <f t="shared" si="0"/>
        <v>10.487160269811842</v>
      </c>
      <c r="I9" s="98">
        <f>DSUM(Running!$B$6:$P$377,DataBase!I$6,DataBase!$B$6:$B9)-(I8+I7)</f>
        <v>561.2600000000002</v>
      </c>
      <c r="J9" s="98">
        <f>DSUM(Running!$B$6:$P$377,DataBase!J$6,DataBase!$B$6:$B9)-(J8+J7)</f>
        <v>10102.68</v>
      </c>
    </row>
    <row r="10" spans="2:10" ht="12">
      <c r="B10" s="97">
        <v>4</v>
      </c>
      <c r="C10" s="98">
        <f>DSUM(Running!$B$6:$P$377,DataBase!C$6,DataBase!$B$6:$B10)-(SUM(C7:C9))</f>
        <v>33.30000000000001</v>
      </c>
      <c r="D10" s="98">
        <f>DSUM(Running!$B$6:$P$377,DataBase!D$6,DataBase!$B$6:$B10)-(SUM(D7:D9))</f>
        <v>2</v>
      </c>
      <c r="E10" s="98">
        <f>DSUM(Running!$B$6:$P$377,DataBase!E$6,DataBase!$B$6:$B10)-(SUM(E7:E9))</f>
        <v>51</v>
      </c>
      <c r="F10" s="98">
        <f>DSUM(Running!$B$6:$P$377,DataBase!F$6,DataBase!$B$6:$B10)-(SUM(F7:F9))</f>
        <v>18</v>
      </c>
      <c r="G10" s="99">
        <f t="shared" si="1"/>
        <v>5.086486486486486</v>
      </c>
      <c r="H10" s="99">
        <f t="shared" si="0"/>
        <v>11.663747810858148</v>
      </c>
      <c r="I10" s="98">
        <f>DSUM(Running!$B$6:$P$377,DataBase!I$6,DataBase!$B$6:$B10)-(SUM(I7:I9))</f>
        <v>126.53999999999996</v>
      </c>
      <c r="J10" s="98">
        <f>DSUM(Running!$B$6:$P$377,DataBase!J$6,DataBase!$B$6:$B10)-(SUM(J7:J9))</f>
        <v>2277.720000000001</v>
      </c>
    </row>
    <row r="11" spans="2:10" ht="12">
      <c r="B11" s="97">
        <v>5</v>
      </c>
      <c r="C11" s="98">
        <f>DSUM(Running!$B$6:$P$377,DataBase!C$6,DataBase!$B$6:$B11)-(SUM(C7:C10))</f>
        <v>21.099999999999966</v>
      </c>
      <c r="D11" s="98">
        <f>DSUM(Running!$B$6:$P$377,DataBase!D$6,DataBase!$B$6:$B11)-(SUM(D7:D10))</f>
        <v>1</v>
      </c>
      <c r="E11" s="98">
        <f>DSUM(Running!$B$6:$P$377,DataBase!E$6,DataBase!$B$6:$B11)-(SUM(E7:E10))</f>
        <v>51</v>
      </c>
      <c r="F11" s="98">
        <f>DSUM(Running!$B$6:$P$377,DataBase!F$6,DataBase!$B$6:$B11)-(SUM(F7:F10))</f>
        <v>5</v>
      </c>
      <c r="G11" s="99">
        <f t="shared" si="1"/>
        <v>5.158767772511854</v>
      </c>
      <c r="H11" s="99">
        <f t="shared" si="0"/>
        <v>11.396849212303058</v>
      </c>
      <c r="I11" s="98">
        <f>DSUM(Running!$B$6:$P$377,DataBase!I$6,DataBase!$B$6:$B11)-(SUM(I7:I10))</f>
        <v>80.17999999999984</v>
      </c>
      <c r="J11" s="98">
        <f>DSUM(Running!$B$6:$P$377,DataBase!J$6,DataBase!$B$6:$B11)-(SUM(J7:J10))</f>
        <v>1443.2400000000016</v>
      </c>
    </row>
    <row r="12" spans="2:10" ht="12">
      <c r="B12" s="97">
        <v>6</v>
      </c>
      <c r="C12" s="98">
        <f>DSUM(Running!$B$6:$P$377,DataBase!C$6,DataBase!$B$6:$B12)-(SUM(C7:C11))</f>
        <v>0</v>
      </c>
      <c r="D12" s="98">
        <f>DSUM(Running!$B$6:$P$377,DataBase!D$6,DataBase!$B$6:$B12)-(SUM(D7:D11))</f>
        <v>0</v>
      </c>
      <c r="E12" s="98">
        <f>DSUM(Running!$B$6:$P$377,DataBase!E$6,DataBase!$B$6:$B12)-(SUM(E7:E11))</f>
        <v>0</v>
      </c>
      <c r="F12" s="98">
        <f>DSUM(Running!$B$6:$P$377,DataBase!F$6,DataBase!$B$6:$B12)-(SUM(F7:F11))</f>
        <v>0</v>
      </c>
      <c r="G12" s="99" t="e">
        <f t="shared" si="1"/>
        <v>#DIV/0!</v>
      </c>
      <c r="H12" s="99" t="e">
        <f t="shared" si="0"/>
        <v>#DIV/0!</v>
      </c>
      <c r="I12" s="98">
        <f>DSUM(Running!$B$6:$P$377,DataBase!I$6,DataBase!$B$6:$B12)-(SUM(I7:I11))</f>
        <v>0</v>
      </c>
      <c r="J12" s="98">
        <f>DSUM(Running!$B$6:$P$377,DataBase!J$6,DataBase!$B$6:$B12)-(SUM(J7:J11))</f>
        <v>0</v>
      </c>
    </row>
    <row r="13" spans="2:10" ht="12">
      <c r="B13" s="97">
        <v>7</v>
      </c>
      <c r="C13" s="98">
        <f>DSUM(Running!$B$6:$P$377,DataBase!C$6,DataBase!$B$6:$B13)-(SUM(C7:C12))</f>
        <v>0</v>
      </c>
      <c r="D13" s="98">
        <f>DSUM(Running!$B$6:$P$377,DataBase!D$6,DataBase!$B$6:$B13)-(SUM(D7:D12))</f>
        <v>0</v>
      </c>
      <c r="E13" s="98">
        <f>DSUM(Running!$B$6:$P$377,DataBase!E$6,DataBase!$B$6:$B13)-(SUM(E7:E12))</f>
        <v>0</v>
      </c>
      <c r="F13" s="98">
        <f>DSUM(Running!$B$6:$P$377,DataBase!F$6,DataBase!$B$6:$B13)-(SUM(F7:F12))</f>
        <v>0</v>
      </c>
      <c r="G13" s="99" t="e">
        <f t="shared" si="1"/>
        <v>#DIV/0!</v>
      </c>
      <c r="H13" s="99" t="e">
        <f t="shared" si="0"/>
        <v>#DIV/0!</v>
      </c>
      <c r="I13" s="98">
        <f>DSUM(Running!$B$6:$P$377,DataBase!I$6,DataBase!$B$6:$B13)-(SUM(I7:I12))</f>
        <v>0</v>
      </c>
      <c r="J13" s="98">
        <f>DSUM(Running!$B$6:$P$377,DataBase!J$6,DataBase!$B$6:$B13)-(SUM(J7:J12))</f>
        <v>0</v>
      </c>
    </row>
    <row r="14" spans="2:10" ht="12">
      <c r="B14" s="97">
        <v>8</v>
      </c>
      <c r="C14" s="98">
        <f>DSUM(Running!$B$6:$P$377,DataBase!C$6,DataBase!$B$6:$B14)-(SUM(C7:C13))</f>
        <v>0</v>
      </c>
      <c r="D14" s="98">
        <f>DSUM(Running!$B$6:$P$377,DataBase!D$6,DataBase!$B$6:$B14)-(SUM(D7:D13))</f>
        <v>0</v>
      </c>
      <c r="E14" s="98">
        <f>DSUM(Running!$B$6:$P$377,DataBase!E$6,DataBase!$B$6:$B14)-(SUM(E7:E13))</f>
        <v>0</v>
      </c>
      <c r="F14" s="98">
        <f>DSUM(Running!$B$6:$P$377,DataBase!F$6,DataBase!$B$6:$B14)-(SUM(F7:F13))</f>
        <v>0</v>
      </c>
      <c r="G14" s="99" t="e">
        <f t="shared" si="1"/>
        <v>#DIV/0!</v>
      </c>
      <c r="H14" s="99" t="e">
        <f t="shared" si="0"/>
        <v>#DIV/0!</v>
      </c>
      <c r="I14" s="98">
        <f>DSUM(Running!$B$6:$P$377,DataBase!I$6,DataBase!$B$6:$B14)-(SUM(I7:I13))</f>
        <v>0</v>
      </c>
      <c r="J14" s="98">
        <f>DSUM(Running!$B$6:$P$377,DataBase!J$6,DataBase!$B$6:$B14)-(SUM(J7:J13))</f>
        <v>0</v>
      </c>
    </row>
    <row r="15" spans="2:10" ht="12">
      <c r="B15" s="97">
        <v>9</v>
      </c>
      <c r="C15" s="98">
        <f>DSUM(Running!$B$6:$P$377,DataBase!C$6,DataBase!$B$6:$B15)-(SUM(C7:C14))</f>
        <v>42.200000000000045</v>
      </c>
      <c r="D15" s="98">
        <f>DSUM(Running!$B$6:$P$377,DataBase!D$6,DataBase!$B$6:$B15)-(SUM(D7:D14))</f>
        <v>2</v>
      </c>
      <c r="E15" s="98">
        <f>DSUM(Running!$B$6:$P$377,DataBase!E$6,DataBase!$B$6:$B15)-(SUM(E7:E14))</f>
        <v>112</v>
      </c>
      <c r="F15" s="98">
        <f>DSUM(Running!$B$6:$P$377,DataBase!F$6,DataBase!$B$6:$B15)-(SUM(F7:F14))</f>
        <v>0</v>
      </c>
      <c r="G15" s="99">
        <f t="shared" si="1"/>
        <v>5.298578199052129</v>
      </c>
      <c r="H15" s="99">
        <f t="shared" si="0"/>
        <v>10.913793103448288</v>
      </c>
      <c r="I15" s="98">
        <f>DSUM(Running!$B$6:$P$377,DataBase!I$6,DataBase!$B$6:$B15)-(SUM(I7:I14))</f>
        <v>160.36000000000013</v>
      </c>
      <c r="J15" s="98">
        <f>DSUM(Running!$B$6:$P$377,DataBase!J$6,DataBase!$B$6:$B15)-(SUM(J7:J14))</f>
        <v>2886.480000000003</v>
      </c>
    </row>
    <row r="16" spans="2:10" ht="12">
      <c r="B16" s="97">
        <v>10</v>
      </c>
      <c r="C16" s="98">
        <f>DSUM(Running!$B$6:$P$377,DataBase!C$6,DataBase!$B$6:$B16)-(SUM(C7:C15))</f>
        <v>126.60000000000008</v>
      </c>
      <c r="D16" s="98">
        <f>DSUM(Running!$B$6:$P$377,DataBase!D$6,DataBase!$B$6:$B16)-(SUM(D7:D15))</f>
        <v>10</v>
      </c>
      <c r="E16" s="98">
        <f>DSUM(Running!$B$6:$P$377,DataBase!E$6,DataBase!$B$6:$B16)-(SUM(E7:E15))</f>
        <v>177</v>
      </c>
      <c r="F16" s="98">
        <f>DSUM(Running!$B$6:$P$377,DataBase!F$6,DataBase!$B$6:$B16)-(SUM(F7:F15))</f>
        <v>121</v>
      </c>
      <c r="G16" s="99">
        <f t="shared" si="1"/>
        <v>6.09202211690363</v>
      </c>
      <c r="H16" s="99">
        <f t="shared" si="0"/>
        <v>9.750754155880283</v>
      </c>
      <c r="I16" s="98">
        <f>DSUM(Running!$B$6:$P$377,DataBase!I$6,DataBase!$B$6:$B16)-(SUM(I7:I15))</f>
        <v>481.0799999999999</v>
      </c>
      <c r="J16" s="98">
        <f>DSUM(Running!$B$6:$P$377,DataBase!J$6,DataBase!$B$6:$B16)-(SUM(J7:J15))</f>
        <v>8659.440000000002</v>
      </c>
    </row>
    <row r="17" spans="2:10" ht="12">
      <c r="B17" s="97">
        <v>11</v>
      </c>
      <c r="C17" s="98">
        <f>DSUM(Running!$B$6:$P$377,DataBase!C$6,DataBase!$B$6:$B17)-(SUM(C7:C16))</f>
        <v>42.200000000000045</v>
      </c>
      <c r="D17" s="98">
        <f>DSUM(Running!$B$6:$P$377,DataBase!D$6,DataBase!$B$6:$B17)-(SUM(D7:D16))</f>
        <v>3</v>
      </c>
      <c r="E17" s="98">
        <f>DSUM(Running!$B$6:$P$377,DataBase!E$6,DataBase!$B$6:$B17)-(SUM(E7:E16))</f>
        <v>60</v>
      </c>
      <c r="F17" s="98">
        <f>DSUM(Running!$B$6:$P$377,DataBase!F$6,DataBase!$B$6:$B17)-(SUM(F7:F16))</f>
        <v>84</v>
      </c>
      <c r="G17" s="99">
        <f t="shared" si="1"/>
        <v>5.432227488151654</v>
      </c>
      <c r="H17" s="99">
        <f t="shared" si="0"/>
        <v>10.488815244407634</v>
      </c>
      <c r="I17" s="98">
        <f>DSUM(Running!$B$6:$P$377,DataBase!I$6,DataBase!$B$6:$B17)-(SUM(I7:I16))</f>
        <v>160.36000000000013</v>
      </c>
      <c r="J17" s="98">
        <f>DSUM(Running!$B$6:$P$377,DataBase!J$6,DataBase!$B$6:$B17)-(SUM(J7:J16))</f>
        <v>2886.480000000003</v>
      </c>
    </row>
    <row r="18" spans="2:10" ht="12">
      <c r="B18" s="97">
        <v>12</v>
      </c>
      <c r="C18" s="98">
        <f>DSUM(Running!$B$6:$P$377,DataBase!C$6,DataBase!$B$6:$B18)-(SUM(C7:C17))</f>
        <v>0</v>
      </c>
      <c r="D18" s="98">
        <f>DSUM(Running!$B$6:$P$377,DataBase!D$6,DataBase!$B$6:$B18)-(SUM(D7:D17))</f>
        <v>0</v>
      </c>
      <c r="E18" s="98">
        <f>DSUM(Running!$B$6:$P$377,DataBase!E$6,DataBase!$B$6:$B18)-(SUM(E7:E17))</f>
        <v>0</v>
      </c>
      <c r="F18" s="98">
        <f>DSUM(Running!$B$6:$P$377,DataBase!F$6,DataBase!$B$6:$B18)-(SUM(F7:F17))</f>
        <v>0</v>
      </c>
      <c r="G18" s="99" t="e">
        <f t="shared" si="1"/>
        <v>#DIV/0!</v>
      </c>
      <c r="H18" s="99" t="e">
        <f t="shared" si="0"/>
        <v>#DIV/0!</v>
      </c>
      <c r="I18" s="98">
        <f>DSUM(Running!$B$6:$P$377,DataBase!I$6,DataBase!$B$6:$B18)-(SUM(I7:I17))</f>
        <v>0</v>
      </c>
      <c r="J18" s="98">
        <f>DSUM(Running!$B$6:$P$377,DataBase!J$6,DataBase!$B$6:$B18)-(SUM(J7:J17))</f>
        <v>0</v>
      </c>
    </row>
    <row r="19" spans="2:10" ht="12">
      <c r="B19" s="15" t="s">
        <v>16</v>
      </c>
      <c r="C19" s="16">
        <f>SUM(C7:C18)</f>
        <v>518.6000000000001</v>
      </c>
      <c r="D19" s="16">
        <f>SUM(D7:D18)</f>
        <v>36</v>
      </c>
      <c r="E19" s="16">
        <f>SUM(E7:E18)</f>
        <v>804</v>
      </c>
      <c r="F19" s="16">
        <f>SUM(F7:F18)</f>
        <v>514</v>
      </c>
      <c r="G19" s="17">
        <f t="shared" si="1"/>
        <v>5.439143848823756</v>
      </c>
      <c r="H19" s="17">
        <f t="shared" si="0"/>
        <v>10.467721497695596</v>
      </c>
      <c r="I19" s="16">
        <f>SUM(I7:I18)</f>
        <v>1970.6800000000003</v>
      </c>
      <c r="J19" s="16">
        <f>SUM(J7:J18)</f>
        <v>35472.24000000001</v>
      </c>
    </row>
  </sheetData>
  <sheetProtection password="F9F2" sheet="1" objects="1" scenarios="1"/>
  <dataValidations count="9">
    <dataValidation allowBlank="1" showInputMessage="1" showErrorMessage="1" promptTitle="MESE" prompt="In questa colonna vengono ragruppate tutti i vostri allenamenti mensilmente" sqref="B6"/>
    <dataValidation allowBlank="1" showInputMessage="1" showErrorMessage="1" promptTitle="Km Percorsi" prompt="Somma dei Km percorsi mensilmente" sqref="C6"/>
    <dataValidation allowBlank="1" showInputMessage="1" showErrorMessage="1" promptTitle="h" prompt="Somma delle ore per mese" sqref="D6"/>
    <dataValidation allowBlank="1" showInputMessage="1" showErrorMessage="1" promptTitle="min" prompt="Somma dei minuti per mese" sqref="E6"/>
    <dataValidation allowBlank="1" showInputMessage="1" showErrorMessage="1" promptTitle="sec" prompt="Somma dei secondi per mese" sqref="F6"/>
    <dataValidation allowBlank="1" showInputMessage="1" showErrorMessage="1" promptTitle="Tempo al Km" prompt="Media &quot;Tempo al Km&quot; per mese" sqref="G6"/>
    <dataValidation allowBlank="1" showInputMessage="1" showErrorMessage="1" promptTitle="Km/h" prompt="Media &quot;Km/h&quot; per mese" sqref="H6"/>
    <dataValidation allowBlank="1" showInputMessage="1" showErrorMessage="1" promptTitle="Grassi persi in gr." prompt="Somma dei Grassi persi in gr. per mese" sqref="I6"/>
    <dataValidation allowBlank="1" showInputMessage="1" showErrorMessage="1" promptTitle="K calorie" prompt="Somma di chilocalorie per mese" sqref="J6"/>
  </dataValidations>
  <hyperlinks>
    <hyperlink ref="J4" location="'Grafici Medie Mensili'!A1" display="Grafici"/>
  </hyperlinks>
  <printOptions horizontalCentered="1" verticalCentered="1"/>
  <pageMargins left="0.1968503937007874" right="0.1968503937007874" top="0.984251968503937" bottom="0.984251968503937" header="0.5118110236220472" footer="0.5118110236220472"/>
  <pageSetup orientation="portrait" paperSize="9" r:id="rId3"/>
  <headerFooter alignWithMargins="0">
    <oddFooter>&amp;CRUNNING
http://www.massimomoretti.it
http://digilander.iol.it/massimomoretti</oddFooter>
  </headerFooter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77"/>
  <sheetViews>
    <sheetView showGridLines="0" showRowColHeaders="0" workbookViewId="0" topLeftCell="A1">
      <pane xSplit="1" ySplit="7" topLeftCell="B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8" sqref="B28"/>
    </sheetView>
  </sheetViews>
  <sheetFormatPr defaultColWidth="9.00390625" defaultRowHeight="12.75"/>
  <cols>
    <col min="1" max="3" width="9.00390625" style="123" customWidth="1"/>
    <col min="4" max="12" width="6.875" style="123" customWidth="1"/>
    <col min="13" max="16384" width="9.00390625" style="123" customWidth="1"/>
  </cols>
  <sheetData>
    <row r="1" spans="2:12" ht="20.25" customHeight="1">
      <c r="B1" s="130"/>
      <c r="C1" s="130"/>
      <c r="D1" s="121"/>
      <c r="E1" s="121"/>
      <c r="F1" s="121"/>
      <c r="G1" s="121"/>
      <c r="H1" s="121"/>
      <c r="I1" s="121"/>
      <c r="J1" s="121"/>
      <c r="K1" s="121"/>
      <c r="L1" s="122"/>
    </row>
    <row r="2" ht="12" customHeight="1"/>
    <row r="3" ht="12.75"/>
    <row r="4" ht="12.75"/>
    <row r="5" spans="4:12" ht="12.75">
      <c r="D5" s="127"/>
      <c r="E5" s="127"/>
      <c r="F5" s="137" t="s">
        <v>59</v>
      </c>
      <c r="G5" s="138"/>
      <c r="H5" s="138"/>
      <c r="I5" s="138"/>
      <c r="J5" s="138"/>
      <c r="K5" s="138"/>
      <c r="L5" s="139"/>
    </row>
    <row r="6" spans="2:12" ht="12">
      <c r="B6" s="132" t="s">
        <v>36</v>
      </c>
      <c r="C6" s="131" t="s">
        <v>8</v>
      </c>
      <c r="D6" s="134" t="s">
        <v>53</v>
      </c>
      <c r="E6" s="131" t="s">
        <v>3</v>
      </c>
      <c r="F6" s="135" t="s">
        <v>61</v>
      </c>
      <c r="G6" s="135" t="s">
        <v>62</v>
      </c>
      <c r="H6" s="135" t="s">
        <v>63</v>
      </c>
      <c r="I6" s="135" t="s">
        <v>64</v>
      </c>
      <c r="J6" s="135" t="s">
        <v>65</v>
      </c>
      <c r="K6" s="135" t="s">
        <v>66</v>
      </c>
      <c r="L6" s="134" t="s">
        <v>5</v>
      </c>
    </row>
    <row r="7" spans="2:12" ht="12">
      <c r="B7" s="133"/>
      <c r="C7" s="131"/>
      <c r="D7" s="133"/>
      <c r="E7" s="131"/>
      <c r="F7" s="136"/>
      <c r="G7" s="136"/>
      <c r="H7" s="136"/>
      <c r="I7" s="136"/>
      <c r="J7" s="136"/>
      <c r="K7" s="136"/>
      <c r="L7" s="133"/>
    </row>
    <row r="8" spans="2:12" ht="12.75">
      <c r="B8" s="124">
        <f>Running!A8</f>
        <v>37220</v>
      </c>
      <c r="C8" s="125">
        <f>Running!C8</f>
        <v>21.1</v>
      </c>
      <c r="D8" s="126" t="str">
        <f>IF(Running!D8&amp;Running!E8&amp;Running!F8="","",IF(Running!D8&amp;Running!E8="",Running!F8&amp;"""",IF(Running!D8&amp;Running!F8="",Running!E8&amp;"'",IF(Running!D8="",Running!E8&amp;"'"&amp;Running!F8&amp;"""",IF(Running!E8&amp;Running!F8="",Running!D8&amp;":"&amp;Running!E8&amp;"0'",IF(Running!F8="",Running!D8&amp;":"&amp;Running!E8&amp;"0'",Running!D8&amp;":"&amp;Running!E8&amp;"'"&amp;Running!F8&amp;""""))))))</f>
        <v>2:11'54"</v>
      </c>
      <c r="E8" s="96">
        <f>Running!N8</f>
        <v>9.598180439727066</v>
      </c>
      <c r="F8" s="95">
        <f aca="true" t="shared" si="0" ref="F8:F71">IF($E8="","",TRUNC(100/($E8*1000/60))+((100/($E8*1000/60))-TRUNC(100/($E8*1000/60)))*60/100)</f>
        <v>0.37507109004739336</v>
      </c>
      <c r="G8" s="95">
        <f aca="true" t="shared" si="1" ref="G8:G71">IF($E8="","",TRUNC(200/($E8*1000/60))+((200/($E8*1000/60))-TRUNC(200/($E8*1000/60)))*60/100)</f>
        <v>1.1501421800947866</v>
      </c>
      <c r="H8" s="95">
        <f aca="true" t="shared" si="2" ref="H8:H71">IF($E8="","",TRUNC(300/($E8*1000/60))+((300/($E8*1000/60))-TRUNC(300/($E8*1000/60)))*60/100)</f>
        <v>1.52521327014218</v>
      </c>
      <c r="I8" s="95">
        <f aca="true" t="shared" si="3" ref="I8:I71">IF($E8="","",TRUNC(400/($E8*1000/60))+((400/($E8*1000/60))-TRUNC(400/($E8*1000/60)))*60/100)</f>
        <v>2.3002843601895733</v>
      </c>
      <c r="J8" s="95">
        <f aca="true" t="shared" si="4" ref="J8:J71">IF($E8="","",TRUNC(600/($E8*1000/60))+((600/($E8*1000/60))-TRUNC(600/($E8*1000/60)))*60/100)</f>
        <v>3.45042654028436</v>
      </c>
      <c r="K8" s="95">
        <f aca="true" t="shared" si="5" ref="K8:K71">IF($E8="","",TRUNC(800/($E8*1000/60))+((800/($E8*1000/60))-TRUNC(800/($E8*1000/60)))*60/100)</f>
        <v>5.000568720379147</v>
      </c>
      <c r="L8" s="95">
        <f aca="true" t="shared" si="6" ref="L8:L71">IF($E8="","",TRUNC(1000/($E8*1000/60))+((1000/($E8*1000/60))-TRUNC(1000/($E8*1000/60)))*60/100)</f>
        <v>6.150710900473934</v>
      </c>
    </row>
    <row r="9" spans="2:12" ht="12.75">
      <c r="B9" s="124">
        <f>Running!A9</f>
        <v>37269</v>
      </c>
      <c r="C9" s="125">
        <f>Running!C9</f>
        <v>21.1</v>
      </c>
      <c r="D9" s="126" t="str">
        <f>IF(Running!D9&amp;Running!E9&amp;Running!F9="","",IF(Running!D9&amp;Running!E9="",Running!F9&amp;"""",IF(Running!D9&amp;Running!F9="",Running!E9&amp;"'",IF(Running!D9="",Running!E9&amp;"'"&amp;Running!F9&amp;"""",IF(Running!E9&amp;Running!F9="",Running!D9&amp;":"&amp;Running!E9&amp;"0'",IF(Running!F9="",Running!D9&amp;":"&amp;Running!E9&amp;"0'",Running!D9&amp;":"&amp;Running!E9&amp;"'"&amp;Running!F9&amp;""""))))))</f>
        <v>2:6'43"</v>
      </c>
      <c r="E9" s="96">
        <f>Running!N9</f>
        <v>9.990793107983691</v>
      </c>
      <c r="F9" s="95">
        <f t="shared" si="0"/>
        <v>0.3603317535545023</v>
      </c>
      <c r="G9" s="95">
        <f t="shared" si="1"/>
        <v>1.1206635071090048</v>
      </c>
      <c r="H9" s="95">
        <f t="shared" si="2"/>
        <v>1.480995260663507</v>
      </c>
      <c r="I9" s="95">
        <f t="shared" si="3"/>
        <v>2.2413270142180095</v>
      </c>
      <c r="J9" s="95">
        <f t="shared" si="4"/>
        <v>3.361990521327014</v>
      </c>
      <c r="K9" s="95">
        <f t="shared" si="5"/>
        <v>4.482654028436019</v>
      </c>
      <c r="L9" s="95">
        <f t="shared" si="6"/>
        <v>6.0033175355450235</v>
      </c>
    </row>
    <row r="10" spans="2:12" ht="12.75">
      <c r="B10" s="124">
        <f>Running!A10</f>
        <v>37325</v>
      </c>
      <c r="C10" s="125">
        <f>Running!C10</f>
        <v>21.1</v>
      </c>
      <c r="D10" s="126" t="str">
        <f>IF(Running!D10&amp;Running!E10&amp;Running!F10="","",IF(Running!D10&amp;Running!E10="",Running!F10&amp;"""",IF(Running!D10&amp;Running!F10="",Running!E10&amp;"'",IF(Running!D10="",Running!E10&amp;"'"&amp;Running!F10&amp;"""",IF(Running!E10&amp;Running!F10="",Running!D10&amp;":"&amp;Running!E10&amp;"0'",IF(Running!F10="",Running!D10&amp;":"&amp;Running!E10&amp;"0'",Running!D10&amp;":"&amp;Running!E10&amp;"'"&amp;Running!F10&amp;""""))))))</f>
        <v>1:56'50"</v>
      </c>
      <c r="E10" s="96">
        <f>Running!N10</f>
        <v>10.835948644793152</v>
      </c>
      <c r="F10" s="95">
        <f t="shared" si="0"/>
        <v>0.3322274881516588</v>
      </c>
      <c r="G10" s="95">
        <f t="shared" si="1"/>
        <v>1.0644549763033175</v>
      </c>
      <c r="H10" s="95">
        <f t="shared" si="2"/>
        <v>1.3966824644549765</v>
      </c>
      <c r="I10" s="95">
        <f t="shared" si="3"/>
        <v>2.128909952606635</v>
      </c>
      <c r="J10" s="95">
        <f t="shared" si="4"/>
        <v>3.193364928909953</v>
      </c>
      <c r="K10" s="95">
        <f t="shared" si="5"/>
        <v>4.25781990521327</v>
      </c>
      <c r="L10" s="95">
        <f t="shared" si="6"/>
        <v>5.322274881516588</v>
      </c>
    </row>
    <row r="11" spans="2:12" ht="12.75">
      <c r="B11" s="124">
        <f>Running!A11</f>
        <v>37521</v>
      </c>
      <c r="C11" s="125">
        <f>Running!C11</f>
        <v>21.1</v>
      </c>
      <c r="D11" s="126" t="str">
        <f>IF(Running!D11&amp;Running!E11&amp;Running!F11="","",IF(Running!D11&amp;Running!E11="",Running!F11&amp;"""",IF(Running!D11&amp;Running!F11="",Running!E11&amp;"'",IF(Running!D11="",Running!E11&amp;"'"&amp;Running!F11&amp;"""",IF(Running!E11&amp;Running!F11="",Running!D11&amp;":"&amp;Running!E11&amp;"0'",IF(Running!F11="",Running!D11&amp;":"&amp;Running!E11&amp;"0'",Running!D11&amp;":"&amp;Running!E11&amp;"'"&amp;Running!F11&amp;""""))))))</f>
        <v>1:58'0"</v>
      </c>
      <c r="E11" s="96">
        <f>Running!N11</f>
        <v>10.728813559322035</v>
      </c>
      <c r="F11" s="95">
        <f t="shared" si="0"/>
        <v>0.3355450236966825</v>
      </c>
      <c r="G11" s="95">
        <f t="shared" si="1"/>
        <v>1.0710900473933649</v>
      </c>
      <c r="H11" s="95">
        <f t="shared" si="2"/>
        <v>1.4066350710900473</v>
      </c>
      <c r="I11" s="95">
        <f t="shared" si="3"/>
        <v>2.1421800947867298</v>
      </c>
      <c r="J11" s="95">
        <f t="shared" si="4"/>
        <v>3.2132701421800944</v>
      </c>
      <c r="K11" s="95">
        <f t="shared" si="5"/>
        <v>4.2843601895734595</v>
      </c>
      <c r="L11" s="95">
        <f t="shared" si="6"/>
        <v>5.355450236966824</v>
      </c>
    </row>
    <row r="12" spans="2:12" ht="12.75">
      <c r="B12" s="124">
        <f>Running!A12</f>
        <v>37556</v>
      </c>
      <c r="C12" s="125">
        <f>Running!C12</f>
        <v>42.2</v>
      </c>
      <c r="D12" s="126" t="str">
        <f>IF(Running!D12&amp;Running!E12&amp;Running!F12="","",IF(Running!D12&amp;Running!E12="",Running!F12&amp;"""",IF(Running!D12&amp;Running!F12="",Running!E12&amp;"'",IF(Running!D12="",Running!E12&amp;"'"&amp;Running!F12&amp;"""",IF(Running!E12&amp;Running!F12="",Running!D12&amp;":"&amp;Running!E12&amp;"0'",IF(Running!F12="",Running!D12&amp;":"&amp;Running!E12&amp;"0'",Running!D12&amp;":"&amp;Running!E12&amp;"'"&amp;Running!F12&amp;""""))))))</f>
        <v>4:36'12"</v>
      </c>
      <c r="E12" s="96">
        <f>Running!N12</f>
        <v>9.167270094134684</v>
      </c>
      <c r="F12" s="95">
        <f t="shared" si="0"/>
        <v>0.3927014218009478</v>
      </c>
      <c r="G12" s="95">
        <f t="shared" si="1"/>
        <v>1.1854028436018957</v>
      </c>
      <c r="H12" s="95">
        <f t="shared" si="2"/>
        <v>1.5781042654028437</v>
      </c>
      <c r="I12" s="95">
        <f t="shared" si="3"/>
        <v>2.3708056872037915</v>
      </c>
      <c r="J12" s="95">
        <f t="shared" si="4"/>
        <v>3.556208530805687</v>
      </c>
      <c r="K12" s="95">
        <f t="shared" si="5"/>
        <v>5.141611374407582</v>
      </c>
      <c r="L12" s="95">
        <f t="shared" si="6"/>
        <v>6.327014218009478</v>
      </c>
    </row>
    <row r="13" spans="2:12" ht="12.75">
      <c r="B13" s="124">
        <f>Running!A13</f>
        <v>37563</v>
      </c>
      <c r="C13" s="125">
        <f>Running!C13</f>
        <v>21.1</v>
      </c>
      <c r="D13" s="126" t="str">
        <f>IF(Running!D13&amp;Running!E13&amp;Running!F13="","",IF(Running!D13&amp;Running!E13="",Running!F13&amp;"""",IF(Running!D13&amp;Running!F13="",Running!E13&amp;"'",IF(Running!D13="",Running!E13&amp;"'"&amp;Running!F13&amp;"""",IF(Running!E13&amp;Running!F13="",Running!D13&amp;":"&amp;Running!E13&amp;"0'",IF(Running!F13="",Running!D13&amp;":"&amp;Running!E13&amp;"0'",Running!D13&amp;":"&amp;Running!E13&amp;"'"&amp;Running!F13&amp;""""))))))</f>
        <v>1:49'30"</v>
      </c>
      <c r="E13" s="96">
        <f>Running!N13</f>
        <v>11.561643835616438</v>
      </c>
      <c r="F13" s="95">
        <f t="shared" si="0"/>
        <v>0.3113744075829384</v>
      </c>
      <c r="G13" s="95">
        <f t="shared" si="1"/>
        <v>1.0227488151658768</v>
      </c>
      <c r="H13" s="95">
        <f t="shared" si="2"/>
        <v>1.3341232227488153</v>
      </c>
      <c r="I13" s="95">
        <f t="shared" si="3"/>
        <v>2.0454976303317536</v>
      </c>
      <c r="J13" s="95">
        <f t="shared" si="4"/>
        <v>3.0682464454976306</v>
      </c>
      <c r="K13" s="95">
        <f t="shared" si="5"/>
        <v>4.090995260663507</v>
      </c>
      <c r="L13" s="95">
        <f t="shared" si="6"/>
        <v>5.113744075829384</v>
      </c>
    </row>
    <row r="14" spans="2:12" ht="12.75">
      <c r="B14" s="124">
        <f>Running!A14</f>
        <v>37633</v>
      </c>
      <c r="C14" s="125">
        <f>Running!C14</f>
        <v>21.1</v>
      </c>
      <c r="D14" s="126" t="str">
        <f>IF(Running!D14&amp;Running!E14&amp;Running!F14="","",IF(Running!D14&amp;Running!E14="",Running!F14&amp;"""",IF(Running!D14&amp;Running!F14="",Running!E14&amp;"'",IF(Running!D14="",Running!E14&amp;"'"&amp;Running!F14&amp;"""",IF(Running!E14&amp;Running!F14="",Running!D14&amp;":"&amp;Running!E14&amp;"0'",IF(Running!F14="",Running!D14&amp;":"&amp;Running!E14&amp;"0'",Running!D14&amp;":"&amp;Running!E14&amp;"'"&amp;Running!F14&amp;""""))))))</f>
        <v>1:46'30"</v>
      </c>
      <c r="E14" s="96">
        <f>Running!N14</f>
        <v>11.887323943661972</v>
      </c>
      <c r="F14" s="95">
        <f t="shared" si="0"/>
        <v>0.3028436018957346</v>
      </c>
      <c r="G14" s="95">
        <f t="shared" si="1"/>
        <v>1.0056872037914693</v>
      </c>
      <c r="H14" s="95">
        <f t="shared" si="2"/>
        <v>1.3085308056872038</v>
      </c>
      <c r="I14" s="95">
        <f t="shared" si="3"/>
        <v>2.0113744075829385</v>
      </c>
      <c r="J14" s="95">
        <f t="shared" si="4"/>
        <v>3.0170616113744075</v>
      </c>
      <c r="K14" s="95">
        <f t="shared" si="5"/>
        <v>4.022748815165877</v>
      </c>
      <c r="L14" s="95">
        <f t="shared" si="6"/>
        <v>5.028436018957346</v>
      </c>
    </row>
    <row r="15" spans="2:12" ht="12.75">
      <c r="B15" s="124">
        <f>Running!A15</f>
        <v>37668</v>
      </c>
      <c r="C15" s="125">
        <f>Running!C15</f>
        <v>21.1</v>
      </c>
      <c r="D15" s="126" t="str">
        <f>IF(Running!D15&amp;Running!E15&amp;Running!F15="","",IF(Running!D15&amp;Running!E15="",Running!F15&amp;"""",IF(Running!D15&amp;Running!F15="",Running!E15&amp;"'",IF(Running!D15="",Running!E15&amp;"'"&amp;Running!F15&amp;"""",IF(Running!E15&amp;Running!F15="",Running!D15&amp;":"&amp;Running!E15&amp;"0'",IF(Running!F15="",Running!D15&amp;":"&amp;Running!E15&amp;"0'",Running!D15&amp;":"&amp;Running!E15&amp;"'"&amp;Running!F15&amp;""""))))))</f>
        <v>1:53'50"</v>
      </c>
      <c r="E15" s="96">
        <f>Running!N15</f>
        <v>11.121522693997072</v>
      </c>
      <c r="F15" s="95">
        <f t="shared" si="0"/>
        <v>0.323696682464455</v>
      </c>
      <c r="G15" s="95">
        <f t="shared" si="1"/>
        <v>1.04739336492891</v>
      </c>
      <c r="H15" s="95">
        <f t="shared" si="2"/>
        <v>1.371090047393365</v>
      </c>
      <c r="I15" s="95">
        <f t="shared" si="3"/>
        <v>2.09478672985782</v>
      </c>
      <c r="J15" s="95">
        <f t="shared" si="4"/>
        <v>3.1421800947867298</v>
      </c>
      <c r="K15" s="95">
        <f t="shared" si="5"/>
        <v>4.18957345971564</v>
      </c>
      <c r="L15" s="95">
        <f t="shared" si="6"/>
        <v>5.23696682464455</v>
      </c>
    </row>
    <row r="16" spans="2:12" ht="12.75">
      <c r="B16" s="124">
        <f>Running!A16</f>
        <v>37873</v>
      </c>
      <c r="C16" s="125">
        <f>Running!C16</f>
        <v>21.1</v>
      </c>
      <c r="D16" s="126" t="str">
        <f>IF(Running!D16&amp;Running!E16&amp;Running!F16="","",IF(Running!D16&amp;Running!E16="",Running!F16&amp;"""",IF(Running!D16&amp;Running!F16="",Running!E16&amp;"'",IF(Running!D16="",Running!E16&amp;"'"&amp;Running!F16&amp;"""",IF(Running!E16&amp;Running!F16="",Running!D16&amp;":"&amp;Running!E16&amp;"0'",IF(Running!F16="",Running!D16&amp;":"&amp;Running!E16&amp;"0'",Running!D16&amp;":"&amp;Running!E16&amp;"'"&amp;Running!F16&amp;""""))))))</f>
        <v>1:54'0"</v>
      </c>
      <c r="E16" s="96">
        <f>Running!N16</f>
        <v>11.105263157894736</v>
      </c>
      <c r="F16" s="95">
        <f t="shared" si="0"/>
        <v>0.3241706161137441</v>
      </c>
      <c r="G16" s="95">
        <f t="shared" si="1"/>
        <v>1.048341232227488</v>
      </c>
      <c r="H16" s="95">
        <f t="shared" si="2"/>
        <v>1.3725118483412322</v>
      </c>
      <c r="I16" s="95">
        <f t="shared" si="3"/>
        <v>2.096682464454976</v>
      </c>
      <c r="J16" s="95">
        <f t="shared" si="4"/>
        <v>3.1450236966824647</v>
      </c>
      <c r="K16" s="95">
        <f t="shared" si="5"/>
        <v>4.193364928909952</v>
      </c>
      <c r="L16" s="95">
        <f t="shared" si="6"/>
        <v>5.241706161137441</v>
      </c>
    </row>
    <row r="17" spans="2:12" ht="12.75">
      <c r="B17" s="124">
        <f>Running!A17</f>
        <v>37696</v>
      </c>
      <c r="C17" s="125">
        <f>Running!C17</f>
        <v>42.2</v>
      </c>
      <c r="D17" s="126" t="str">
        <f>IF(Running!D17&amp;Running!E17&amp;Running!F17="","",IF(Running!D17&amp;Running!E17="",Running!F17&amp;"""",IF(Running!D17&amp;Running!F17="",Running!E17&amp;"'",IF(Running!D17="",Running!E17&amp;"'"&amp;Running!F17&amp;"""",IF(Running!E17&amp;Running!F17="",Running!D17&amp;":"&amp;Running!E17&amp;"0'",IF(Running!F17="",Running!D17&amp;":"&amp;Running!E17&amp;"0'",Running!D17&amp;":"&amp;Running!E17&amp;"'"&amp;Running!F17&amp;""""))))))</f>
        <v>4:20'18"</v>
      </c>
      <c r="E17" s="96">
        <f>Running!N17</f>
        <v>9.727237802535535</v>
      </c>
      <c r="F17" s="95">
        <f t="shared" si="0"/>
        <v>0.37009478672985785</v>
      </c>
      <c r="G17" s="95">
        <f t="shared" si="1"/>
        <v>1.1401895734597156</v>
      </c>
      <c r="H17" s="95">
        <f t="shared" si="2"/>
        <v>1.5102843601895735</v>
      </c>
      <c r="I17" s="95">
        <f t="shared" si="3"/>
        <v>2.280379146919431</v>
      </c>
      <c r="J17" s="95">
        <f t="shared" si="4"/>
        <v>3.420568720379147</v>
      </c>
      <c r="K17" s="95">
        <f t="shared" si="5"/>
        <v>4.560758293838862</v>
      </c>
      <c r="L17" s="95">
        <f t="shared" si="6"/>
        <v>6.1009478672985775</v>
      </c>
    </row>
    <row r="18" spans="2:12" ht="12.75">
      <c r="B18" s="124">
        <f>Running!A18</f>
        <v>37703</v>
      </c>
      <c r="C18" s="125">
        <f>Running!C18</f>
        <v>21.1</v>
      </c>
      <c r="D18" s="126" t="str">
        <f>IF(Running!D18&amp;Running!E18&amp;Running!F18="","",IF(Running!D18&amp;Running!E18="",Running!F18&amp;"""",IF(Running!D18&amp;Running!F18="",Running!E18&amp;"'",IF(Running!D18="",Running!E18&amp;"'"&amp;Running!F18&amp;"""",IF(Running!E18&amp;Running!F18="",Running!D18&amp;":"&amp;Running!E18&amp;"0'",IF(Running!F18="",Running!D18&amp;":"&amp;Running!E18&amp;"0'",Running!D18&amp;":"&amp;Running!E18&amp;"'"&amp;Running!F18&amp;""""))))))</f>
        <v>1:43'47"</v>
      </c>
      <c r="E18" s="96">
        <f>Running!N18</f>
        <v>12.198490444837</v>
      </c>
      <c r="F18" s="95">
        <f t="shared" si="0"/>
        <v>0.29511848341232233</v>
      </c>
      <c r="G18" s="95">
        <f t="shared" si="1"/>
        <v>0.5902369668246447</v>
      </c>
      <c r="H18" s="95">
        <f t="shared" si="2"/>
        <v>1.2853554502369668</v>
      </c>
      <c r="I18" s="95">
        <f t="shared" si="3"/>
        <v>1.5804739336492892</v>
      </c>
      <c r="J18" s="95">
        <f t="shared" si="4"/>
        <v>2.5707109004739337</v>
      </c>
      <c r="K18" s="95">
        <f t="shared" si="5"/>
        <v>3.5609478672985784</v>
      </c>
      <c r="L18" s="95">
        <f t="shared" si="6"/>
        <v>4.551184834123223</v>
      </c>
    </row>
    <row r="19" spans="2:12" ht="12.75">
      <c r="B19" s="124">
        <f>Running!A19</f>
        <v>37709</v>
      </c>
      <c r="C19" s="125">
        <f>Running!C19</f>
        <v>21.1</v>
      </c>
      <c r="D19" s="126" t="str">
        <f>IF(Running!D19&amp;Running!E19&amp;Running!F19="","",IF(Running!D19&amp;Running!E19="",Running!F19&amp;"""",IF(Running!D19&amp;Running!F19="",Running!E19&amp;"'",IF(Running!D19="",Running!E19&amp;"'"&amp;Running!F19&amp;"""",IF(Running!E19&amp;Running!F19="",Running!D19&amp;":"&amp;Running!E19&amp;"0'",IF(Running!F19="",Running!D19&amp;":"&amp;Running!E19&amp;"0'",Running!D19&amp;":"&amp;Running!E19&amp;"'"&amp;Running!F19&amp;""""))))))</f>
        <v>1:46'0"</v>
      </c>
      <c r="E19" s="96">
        <f>Running!N19</f>
        <v>11.943396226415095</v>
      </c>
      <c r="F19" s="95">
        <f t="shared" si="0"/>
        <v>0.3014218009478673</v>
      </c>
      <c r="G19" s="95">
        <f t="shared" si="1"/>
        <v>1.0028436018957345</v>
      </c>
      <c r="H19" s="95">
        <f t="shared" si="2"/>
        <v>1.3042654028436018</v>
      </c>
      <c r="I19" s="95">
        <f t="shared" si="3"/>
        <v>2.005687203791469</v>
      </c>
      <c r="J19" s="95">
        <f t="shared" si="4"/>
        <v>3.008530805687204</v>
      </c>
      <c r="K19" s="95">
        <f t="shared" si="5"/>
        <v>4.011374407582938</v>
      </c>
      <c r="L19" s="95">
        <f t="shared" si="6"/>
        <v>5.014218009478673</v>
      </c>
    </row>
    <row r="20" spans="2:12" ht="12.75">
      <c r="B20" s="124">
        <f>Running!A20</f>
        <v>37717</v>
      </c>
      <c r="C20" s="125">
        <f>Running!C20</f>
        <v>21.1</v>
      </c>
      <c r="D20" s="126" t="str">
        <f>IF(Running!D20&amp;Running!E20&amp;Running!F20="","",IF(Running!D20&amp;Running!E20="",Running!F20&amp;"""",IF(Running!D20&amp;Running!F20="",Running!E20&amp;"'",IF(Running!D20="",Running!E20&amp;"'"&amp;Running!F20&amp;"""",IF(Running!E20&amp;Running!F20="",Running!D20&amp;":"&amp;Running!E20&amp;"0'",IF(Running!F20="",Running!D20&amp;":"&amp;Running!E20&amp;"0'",Running!D20&amp;":"&amp;Running!E20&amp;"'"&amp;Running!F20&amp;""""))))))</f>
        <v>1:50'0"</v>
      </c>
      <c r="E20" s="96">
        <f>Running!N20</f>
        <v>11.50909090909091</v>
      </c>
      <c r="F20" s="95">
        <f t="shared" si="0"/>
        <v>0.31279620853080564</v>
      </c>
      <c r="G20" s="95">
        <f t="shared" si="1"/>
        <v>1.0255924170616113</v>
      </c>
      <c r="H20" s="95">
        <f t="shared" si="2"/>
        <v>1.338388625592417</v>
      </c>
      <c r="I20" s="95">
        <f t="shared" si="3"/>
        <v>2.0511848341232226</v>
      </c>
      <c r="J20" s="95">
        <f t="shared" si="4"/>
        <v>3.0767772511848337</v>
      </c>
      <c r="K20" s="95">
        <f t="shared" si="5"/>
        <v>4.102369668246445</v>
      </c>
      <c r="L20" s="95">
        <f t="shared" si="6"/>
        <v>5.127962085308057</v>
      </c>
    </row>
    <row r="21" spans="2:12" ht="12.75">
      <c r="B21" s="124">
        <f>Running!A21</f>
        <v>37724</v>
      </c>
      <c r="C21" s="125">
        <f>Running!C21</f>
        <v>12.2</v>
      </c>
      <c r="D21" s="126" t="str">
        <f>IF(Running!D21&amp;Running!E21&amp;Running!F21="","",IF(Running!D21&amp;Running!E21="",Running!F21&amp;"""",IF(Running!D21&amp;Running!F21="",Running!E21&amp;"'",IF(Running!D21="",Running!E21&amp;"'"&amp;Running!F21&amp;"""",IF(Running!E21&amp;Running!F21="",Running!D21&amp;":"&amp;Running!E21&amp;"0'",IF(Running!F21="",Running!D21&amp;":"&amp;Running!E21&amp;"0'",Running!D21&amp;":"&amp;Running!E21&amp;"'"&amp;Running!F21&amp;""""))))))</f>
        <v>1:1'18"</v>
      </c>
      <c r="E21" s="96">
        <f>Running!N21</f>
        <v>11.941272430668842</v>
      </c>
      <c r="F21" s="95">
        <f t="shared" si="0"/>
        <v>0.3014754098360655</v>
      </c>
      <c r="G21" s="95">
        <f t="shared" si="1"/>
        <v>1.002950819672131</v>
      </c>
      <c r="H21" s="95">
        <f t="shared" si="2"/>
        <v>1.3044262295081965</v>
      </c>
      <c r="I21" s="95">
        <f t="shared" si="3"/>
        <v>2.005901639344262</v>
      </c>
      <c r="J21" s="95">
        <f t="shared" si="4"/>
        <v>3.008852459016393</v>
      </c>
      <c r="K21" s="95">
        <f t="shared" si="5"/>
        <v>4.011803278688524</v>
      </c>
      <c r="L21" s="95">
        <f t="shared" si="6"/>
        <v>5.014754098360655</v>
      </c>
    </row>
    <row r="22" spans="2:12" ht="12.75">
      <c r="B22" s="124">
        <f>Running!A22</f>
        <v>37752</v>
      </c>
      <c r="C22" s="125">
        <f>Running!C22</f>
        <v>21.1</v>
      </c>
      <c r="D22" s="126" t="str">
        <f>IF(Running!D22&amp;Running!E22&amp;Running!F22="","",IF(Running!D22&amp;Running!E22="",Running!F22&amp;"""",IF(Running!D22&amp;Running!F22="",Running!E22&amp;"'",IF(Running!D22="",Running!E22&amp;"'"&amp;Running!F22&amp;"""",IF(Running!E22&amp;Running!F22="",Running!D22&amp;":"&amp;Running!E22&amp;"0'",IF(Running!F22="",Running!D22&amp;":"&amp;Running!E22&amp;"0'",Running!D22&amp;":"&amp;Running!E22&amp;"'"&amp;Running!F22&amp;""""))))))</f>
        <v>1:51'5"</v>
      </c>
      <c r="E22" s="96">
        <f>Running!N22</f>
        <v>11.396849212303076</v>
      </c>
      <c r="F22" s="95">
        <f t="shared" si="0"/>
        <v>0.3158767772511848</v>
      </c>
      <c r="G22" s="95">
        <f t="shared" si="1"/>
        <v>1.0317535545023697</v>
      </c>
      <c r="H22" s="95">
        <f t="shared" si="2"/>
        <v>1.3476303317535545</v>
      </c>
      <c r="I22" s="95">
        <f t="shared" si="3"/>
        <v>2.0635071090047394</v>
      </c>
      <c r="J22" s="95">
        <f t="shared" si="4"/>
        <v>3.095260663507109</v>
      </c>
      <c r="K22" s="95">
        <f t="shared" si="5"/>
        <v>4.127014218009479</v>
      </c>
      <c r="L22" s="95">
        <f t="shared" si="6"/>
        <v>5.158767772511848</v>
      </c>
    </row>
    <row r="23" spans="2:12" ht="12.75">
      <c r="B23" s="124">
        <f>Running!A23</f>
        <v>37899</v>
      </c>
      <c r="C23" s="125">
        <f>Running!C23</f>
        <v>21.1</v>
      </c>
      <c r="D23" s="126" t="str">
        <f>IF(Running!D23&amp;Running!E23&amp;Running!F23="","",IF(Running!D23&amp;Running!E23="",Running!F23&amp;"""",IF(Running!D23&amp;Running!F23="",Running!E23&amp;"'",IF(Running!D23="",Running!E23&amp;"'"&amp;Running!F23&amp;"""",IF(Running!E23&amp;Running!F23="",Running!D23&amp;":"&amp;Running!E23&amp;"0'",IF(Running!F23="",Running!D23&amp;":"&amp;Running!E23&amp;"0'",Running!D23&amp;":"&amp;Running!E23&amp;"'"&amp;Running!F23&amp;""""))))))</f>
        <v>1:53'22"</v>
      </c>
      <c r="E23" s="96">
        <f>Running!N23</f>
        <v>11.167303734195825</v>
      </c>
      <c r="F23" s="95">
        <f t="shared" si="0"/>
        <v>0.32236966824644553</v>
      </c>
      <c r="G23" s="95">
        <f t="shared" si="1"/>
        <v>1.044739336492891</v>
      </c>
      <c r="H23" s="95">
        <f t="shared" si="2"/>
        <v>1.3671090047393366</v>
      </c>
      <c r="I23" s="95">
        <f t="shared" si="3"/>
        <v>2.089478672985782</v>
      </c>
      <c r="J23" s="95">
        <f t="shared" si="4"/>
        <v>3.134218009478673</v>
      </c>
      <c r="K23" s="95">
        <f t="shared" si="5"/>
        <v>4.178957345971564</v>
      </c>
      <c r="L23" s="95">
        <f t="shared" si="6"/>
        <v>5.223696682464455</v>
      </c>
    </row>
    <row r="24" spans="2:12" ht="12.75">
      <c r="B24" s="124">
        <f>Running!A24</f>
        <v>37920</v>
      </c>
      <c r="C24" s="125">
        <f>Running!C24</f>
        <v>42.2</v>
      </c>
      <c r="D24" s="126" t="str">
        <f>IF(Running!D24&amp;Running!E24&amp;Running!F24="","",IF(Running!D24&amp;Running!E24="",Running!F24&amp;"""",IF(Running!D24&amp;Running!F24="",Running!E24&amp;"'",IF(Running!D24="",Running!E24&amp;"'"&amp;Running!F24&amp;"""",IF(Running!E24&amp;Running!F24="",Running!D24&amp;":"&amp;Running!E24&amp;"0'",IF(Running!F24="",Running!D24&amp;":"&amp;Running!E24&amp;"0'",Running!D24&amp;":"&amp;Running!E24&amp;"'"&amp;Running!F24&amp;""""))))))</f>
        <v>4:30'34"</v>
      </c>
      <c r="E24" s="96">
        <f>Running!N24</f>
        <v>9.358137242823704</v>
      </c>
      <c r="F24" s="95">
        <f t="shared" si="0"/>
        <v>0.3846919431279621</v>
      </c>
      <c r="G24" s="95">
        <f t="shared" si="1"/>
        <v>1.1693838862559243</v>
      </c>
      <c r="H24" s="95">
        <f t="shared" si="2"/>
        <v>1.5540758293838863</v>
      </c>
      <c r="I24" s="95">
        <f t="shared" si="3"/>
        <v>2.3387677725118485</v>
      </c>
      <c r="J24" s="95">
        <f t="shared" si="4"/>
        <v>3.5081516587677726</v>
      </c>
      <c r="K24" s="95">
        <f t="shared" si="5"/>
        <v>5.077535545023697</v>
      </c>
      <c r="L24" s="95">
        <f t="shared" si="6"/>
        <v>6.246919431279621</v>
      </c>
    </row>
    <row r="25" spans="2:12" ht="12.75">
      <c r="B25" s="124">
        <f>Running!A25</f>
        <v>37654</v>
      </c>
      <c r="C25" s="125">
        <f>Running!C25</f>
        <v>21.1</v>
      </c>
      <c r="D25" s="126" t="str">
        <f>IF(Running!D25&amp;Running!E25&amp;Running!F25="","",IF(Running!D25&amp;Running!E25="",Running!F25&amp;"""",IF(Running!D25&amp;Running!F25="",Running!E25&amp;"'",IF(Running!D25="",Running!E25&amp;"'"&amp;Running!F25&amp;"""",IF(Running!E25&amp;Running!F25="",Running!D25&amp;":"&amp;Running!E25&amp;"0'",IF(Running!F25="",Running!D25&amp;":"&amp;Running!E25&amp;"0'",Running!D25&amp;":"&amp;Running!E25&amp;"'"&amp;Running!F25&amp;""""))))))</f>
        <v>1:53'3"</v>
      </c>
      <c r="E25" s="96">
        <f>Running!N25</f>
        <v>11.19858469703671</v>
      </c>
      <c r="F25" s="95">
        <f t="shared" si="0"/>
        <v>0.3214691943127962</v>
      </c>
      <c r="G25" s="95">
        <f t="shared" si="1"/>
        <v>1.0429383886255925</v>
      </c>
      <c r="H25" s="95">
        <f t="shared" si="2"/>
        <v>1.3644075829383886</v>
      </c>
      <c r="I25" s="95">
        <f t="shared" si="3"/>
        <v>2.085876777251185</v>
      </c>
      <c r="J25" s="95">
        <f t="shared" si="4"/>
        <v>3.128815165876777</v>
      </c>
      <c r="K25" s="95">
        <f t="shared" si="5"/>
        <v>4.17175355450237</v>
      </c>
      <c r="L25" s="95">
        <f t="shared" si="6"/>
        <v>5.214691943127962</v>
      </c>
    </row>
    <row r="26" spans="2:12" ht="12.75">
      <c r="B26" s="124">
        <f>Running!A26</f>
        <v>37997</v>
      </c>
      <c r="C26" s="125">
        <f>Running!C26</f>
        <v>21.1</v>
      </c>
      <c r="D26" s="126" t="str">
        <f>IF(Running!D26&amp;Running!E26&amp;Running!F26="","",IF(Running!D26&amp;Running!E26="",Running!F26&amp;"""",IF(Running!D26&amp;Running!F26="",Running!E26&amp;"'",IF(Running!D26="",Running!E26&amp;"'"&amp;Running!F26&amp;"""",IF(Running!E26&amp;Running!F26="",Running!D26&amp;":"&amp;Running!E26&amp;"0'",IF(Running!F26="",Running!D26&amp;":"&amp;Running!E26&amp;"0'",Running!D26&amp;":"&amp;Running!E26&amp;"'"&amp;Running!F26&amp;""""))))))</f>
        <v>2:12'38"</v>
      </c>
      <c r="E26" s="96">
        <f>Running!N26</f>
        <v>9.545111837145011</v>
      </c>
      <c r="F26" s="95">
        <f t="shared" si="0"/>
        <v>0.3771563981042654</v>
      </c>
      <c r="G26" s="95">
        <f t="shared" si="1"/>
        <v>1.1543127962085307</v>
      </c>
      <c r="H26" s="95">
        <f t="shared" si="2"/>
        <v>1.531469194312796</v>
      </c>
      <c r="I26" s="95">
        <f t="shared" si="3"/>
        <v>2.3086255924170613</v>
      </c>
      <c r="J26" s="95">
        <f t="shared" si="4"/>
        <v>3.462938388625592</v>
      </c>
      <c r="K26" s="95">
        <f t="shared" si="5"/>
        <v>5.017251184834123</v>
      </c>
      <c r="L26" s="95">
        <f t="shared" si="6"/>
        <v>6.171563981042653</v>
      </c>
    </row>
    <row r="27" spans="2:12" ht="12.75">
      <c r="B27" s="124">
        <f>Running!A27</f>
        <v>38263</v>
      </c>
      <c r="C27" s="125">
        <f>Running!C27</f>
        <v>21.1</v>
      </c>
      <c r="D27" s="126" t="str">
        <f>IF(Running!D27&amp;Running!E27&amp;Running!F27="","",IF(Running!D27&amp;Running!E27="",Running!F27&amp;"""",IF(Running!D27&amp;Running!F27="",Running!E27&amp;"'",IF(Running!D27="",Running!E27&amp;"'"&amp;Running!F27&amp;"""",IF(Running!E27&amp;Running!F27="",Running!D27&amp;":"&amp;Running!E27&amp;"0'",IF(Running!F27="",Running!D27&amp;":"&amp;Running!E27&amp;"0'",Running!D27&amp;":"&amp;Running!E27&amp;"'"&amp;Running!F27&amp;""""))))))</f>
        <v>1:58'53"</v>
      </c>
      <c r="E27" s="96">
        <f>Running!N27</f>
        <v>10.649095752137951</v>
      </c>
      <c r="F27" s="95">
        <f t="shared" si="0"/>
        <v>0.3380568720379146</v>
      </c>
      <c r="G27" s="95">
        <f t="shared" si="1"/>
        <v>1.0761137440758293</v>
      </c>
      <c r="H27" s="95">
        <f t="shared" si="2"/>
        <v>1.414170616113744</v>
      </c>
      <c r="I27" s="95">
        <f t="shared" si="3"/>
        <v>2.1522274881516585</v>
      </c>
      <c r="J27" s="95">
        <f t="shared" si="4"/>
        <v>3.2283412322274883</v>
      </c>
      <c r="K27" s="95">
        <f t="shared" si="5"/>
        <v>4.304454976303317</v>
      </c>
      <c r="L27" s="95">
        <f t="shared" si="6"/>
        <v>5.380568720379147</v>
      </c>
    </row>
    <row r="28" spans="2:12" ht="12.75">
      <c r="B28" s="124">
        <f>Running!A28</f>
        <v>38424</v>
      </c>
      <c r="C28" s="125">
        <f>Running!C28</f>
        <v>42.2</v>
      </c>
      <c r="D28" s="126" t="str">
        <f>IF(Running!D28&amp;Running!E28&amp;Running!F28="","",IF(Running!D28&amp;Running!E28="",Running!F28&amp;"""",IF(Running!D28&amp;Running!F28="",Running!E28&amp;"'",IF(Running!D28="",Running!E28&amp;"'"&amp;Running!F28&amp;"""",IF(Running!E28&amp;Running!F28="",Running!D28&amp;":"&amp;Running!E28&amp;"0'",IF(Running!F28="",Running!D28&amp;":"&amp;Running!E28&amp;"0'",Running!D28&amp;":"&amp;Running!E28&amp;"'"&amp;Running!F28&amp;""""))))))</f>
        <v>4:18'7"</v>
      </c>
      <c r="E28" s="96">
        <f>Running!N28</f>
        <v>9.809517659972881</v>
      </c>
      <c r="F28" s="95">
        <f t="shared" si="0"/>
        <v>0.36699052132701415</v>
      </c>
      <c r="G28" s="95">
        <f t="shared" si="1"/>
        <v>1.1339810426540284</v>
      </c>
      <c r="H28" s="95">
        <f t="shared" si="2"/>
        <v>1.5009715639810426</v>
      </c>
      <c r="I28" s="95">
        <f t="shared" si="3"/>
        <v>2.267962085308057</v>
      </c>
      <c r="J28" s="95">
        <f t="shared" si="4"/>
        <v>3.401943127962085</v>
      </c>
      <c r="K28" s="95">
        <f t="shared" si="5"/>
        <v>4.535924170616114</v>
      </c>
      <c r="L28" s="95">
        <f t="shared" si="6"/>
        <v>6.069905213270141</v>
      </c>
    </row>
    <row r="29" spans="2:12" ht="12.75">
      <c r="B29" s="124">
        <f>Running!A29</f>
        <v>0</v>
      </c>
      <c r="C29" s="125">
        <f>Running!C29</f>
        <v>42.2</v>
      </c>
      <c r="D29" s="126" t="str">
        <f>IF(Running!D29&amp;Running!E29&amp;Running!F29="","",IF(Running!D29&amp;Running!E29="",Running!F29&amp;"""",IF(Running!D29&amp;Running!F29="",Running!E29&amp;"'",IF(Running!D29="",Running!E29&amp;"'"&amp;Running!F29&amp;"""",IF(Running!E29&amp;Running!F29="",Running!D29&amp;":"&amp;Running!E29&amp;"0'",IF(Running!F29="",Running!D29&amp;":"&amp;Running!E29&amp;"0'",Running!D29&amp;":"&amp;Running!E29&amp;"'"&amp;Running!F29&amp;""""))))))</f>
        <v>4:9'30"</v>
      </c>
      <c r="E29" s="96">
        <f>Running!N29</f>
        <v>10.148296593186373</v>
      </c>
      <c r="F29" s="95">
        <f t="shared" si="0"/>
        <v>0.35473933649289097</v>
      </c>
      <c r="G29" s="95">
        <f t="shared" si="1"/>
        <v>1.109478672985782</v>
      </c>
      <c r="H29" s="95">
        <f t="shared" si="2"/>
        <v>1.464218009478673</v>
      </c>
      <c r="I29" s="95">
        <f t="shared" si="3"/>
        <v>2.218957345971564</v>
      </c>
      <c r="J29" s="95">
        <f t="shared" si="4"/>
        <v>3.3284360189573463</v>
      </c>
      <c r="K29" s="95">
        <f t="shared" si="5"/>
        <v>4.437914691943128</v>
      </c>
      <c r="L29" s="95">
        <f t="shared" si="6"/>
        <v>5.54739336492891</v>
      </c>
    </row>
    <row r="30" spans="2:12" ht="12.75">
      <c r="B30" s="124">
        <f>Running!A30</f>
        <v>0</v>
      </c>
      <c r="C30" s="125">
        <f>Running!C30</f>
        <v>42.2</v>
      </c>
      <c r="D30" s="126" t="str">
        <f>IF(Running!D30&amp;Running!E30&amp;Running!F30="","",IF(Running!D30&amp;Running!E30="",Running!F30&amp;"""",IF(Running!D30&amp;Running!F30="",Running!E30&amp;"'",IF(Running!D30="",Running!E30&amp;"'"&amp;Running!F30&amp;"""",IF(Running!E30&amp;Running!F30="",Running!D30&amp;":"&amp;Running!E30&amp;"0'",IF(Running!F30="",Running!D30&amp;":"&amp;Running!E30&amp;"0'",Running!D30&amp;":"&amp;Running!E30&amp;"'"&amp;Running!F30&amp;""""))))))</f>
        <v>4:0'0"</v>
      </c>
      <c r="E30" s="96">
        <f>Running!N30</f>
        <v>10.55</v>
      </c>
      <c r="F30" s="95">
        <f t="shared" si="0"/>
        <v>0.3412322274881517</v>
      </c>
      <c r="G30" s="95">
        <f t="shared" si="1"/>
        <v>1.0824644549763034</v>
      </c>
      <c r="H30" s="95">
        <f t="shared" si="2"/>
        <v>1.4236966824644548</v>
      </c>
      <c r="I30" s="95">
        <f t="shared" si="3"/>
        <v>2.164928909952607</v>
      </c>
      <c r="J30" s="95">
        <f t="shared" si="4"/>
        <v>3.24739336492891</v>
      </c>
      <c r="K30" s="95">
        <f t="shared" si="5"/>
        <v>4.329857819905214</v>
      </c>
      <c r="L30" s="95">
        <f t="shared" si="6"/>
        <v>5.412322274881516</v>
      </c>
    </row>
    <row r="31" spans="2:12" ht="12.75">
      <c r="B31" s="124">
        <f>Running!A31</f>
        <v>0</v>
      </c>
      <c r="C31" s="125">
        <f>Running!C31</f>
        <v>0</v>
      </c>
      <c r="D31" s="126">
        <f>IF(Running!D31&amp;Running!E31&amp;Running!F31="","",IF(Running!D31&amp;Running!E31="",Running!F31&amp;"""",IF(Running!D31&amp;Running!F31="",Running!E31&amp;"'",IF(Running!D31="",Running!E31&amp;"'"&amp;Running!F31&amp;"""",IF(Running!E31&amp;Running!F31="",Running!D31&amp;":"&amp;Running!E31&amp;"0'",IF(Running!F31="",Running!D31&amp;":"&amp;Running!E31&amp;"0'",Running!D31&amp;":"&amp;Running!E31&amp;"'"&amp;Running!F31&amp;""""))))))</f>
      </c>
      <c r="E31" s="96">
        <f>Running!N31</f>
      </c>
      <c r="F31" s="95">
        <f t="shared" si="0"/>
      </c>
      <c r="G31" s="95">
        <f t="shared" si="1"/>
      </c>
      <c r="H31" s="95">
        <f t="shared" si="2"/>
      </c>
      <c r="I31" s="95">
        <f t="shared" si="3"/>
      </c>
      <c r="J31" s="95">
        <f t="shared" si="4"/>
      </c>
      <c r="K31" s="95">
        <f t="shared" si="5"/>
      </c>
      <c r="L31" s="95">
        <f t="shared" si="6"/>
      </c>
    </row>
    <row r="32" spans="2:12" ht="12.75">
      <c r="B32" s="124">
        <f>Running!A32</f>
        <v>0</v>
      </c>
      <c r="C32" s="125">
        <f>Running!C32</f>
        <v>0</v>
      </c>
      <c r="D32" s="126">
        <f>IF(Running!D32&amp;Running!E32&amp;Running!F32="","",IF(Running!D32&amp;Running!E32="",Running!F32&amp;"""",IF(Running!D32&amp;Running!F32="",Running!E32&amp;"'",IF(Running!D32="",Running!E32&amp;"'"&amp;Running!F32&amp;"""",IF(Running!E32&amp;Running!F32="",Running!D32&amp;":"&amp;Running!E32&amp;"0'",IF(Running!F32="",Running!D32&amp;":"&amp;Running!E32&amp;"0'",Running!D32&amp;":"&amp;Running!E32&amp;"'"&amp;Running!F32&amp;""""))))))</f>
      </c>
      <c r="E32" s="96">
        <f>Running!N32</f>
      </c>
      <c r="F32" s="95">
        <f t="shared" si="0"/>
      </c>
      <c r="G32" s="95">
        <f t="shared" si="1"/>
      </c>
      <c r="H32" s="95">
        <f t="shared" si="2"/>
      </c>
      <c r="I32" s="95">
        <f t="shared" si="3"/>
      </c>
      <c r="J32" s="95">
        <f t="shared" si="4"/>
      </c>
      <c r="K32" s="95">
        <f t="shared" si="5"/>
      </c>
      <c r="L32" s="95">
        <f t="shared" si="6"/>
      </c>
    </row>
    <row r="33" spans="2:12" ht="12.75">
      <c r="B33" s="124">
        <f>Running!A33</f>
        <v>0</v>
      </c>
      <c r="C33" s="125">
        <f>Running!C33</f>
        <v>0</v>
      </c>
      <c r="D33" s="126">
        <f>IF(Running!D33&amp;Running!E33&amp;Running!F33="","",IF(Running!D33&amp;Running!E33="",Running!F33&amp;"""",IF(Running!D33&amp;Running!F33="",Running!E33&amp;"'",IF(Running!D33="",Running!E33&amp;"'"&amp;Running!F33&amp;"""",IF(Running!E33&amp;Running!F33="",Running!D33&amp;":"&amp;Running!E33&amp;"0'",IF(Running!F33="",Running!D33&amp;":"&amp;Running!E33&amp;"0'",Running!D33&amp;":"&amp;Running!E33&amp;"'"&amp;Running!F33&amp;""""))))))</f>
      </c>
      <c r="E33" s="96">
        <f>Running!N33</f>
      </c>
      <c r="F33" s="95">
        <f t="shared" si="0"/>
      </c>
      <c r="G33" s="95">
        <f t="shared" si="1"/>
      </c>
      <c r="H33" s="95">
        <f t="shared" si="2"/>
      </c>
      <c r="I33" s="95">
        <f t="shared" si="3"/>
      </c>
      <c r="J33" s="95">
        <f t="shared" si="4"/>
      </c>
      <c r="K33" s="95">
        <f t="shared" si="5"/>
      </c>
      <c r="L33" s="95">
        <f t="shared" si="6"/>
      </c>
    </row>
    <row r="34" spans="2:12" ht="12.75">
      <c r="B34" s="124">
        <f>Running!A34</f>
        <v>0</v>
      </c>
      <c r="C34" s="125">
        <f>Running!C34</f>
        <v>0</v>
      </c>
      <c r="D34" s="126">
        <f>IF(Running!D34&amp;Running!E34&amp;Running!F34="","",IF(Running!D34&amp;Running!E34="",Running!F34&amp;"""",IF(Running!D34&amp;Running!F34="",Running!E34&amp;"'",IF(Running!D34="",Running!E34&amp;"'"&amp;Running!F34&amp;"""",IF(Running!E34&amp;Running!F34="",Running!D34&amp;":"&amp;Running!E34&amp;"0'",IF(Running!F34="",Running!D34&amp;":"&amp;Running!E34&amp;"0'",Running!D34&amp;":"&amp;Running!E34&amp;"'"&amp;Running!F34&amp;""""))))))</f>
      </c>
      <c r="E34" s="96">
        <f>Running!N34</f>
      </c>
      <c r="F34" s="95">
        <f t="shared" si="0"/>
      </c>
      <c r="G34" s="95">
        <f t="shared" si="1"/>
      </c>
      <c r="H34" s="95">
        <f t="shared" si="2"/>
      </c>
      <c r="I34" s="95">
        <f t="shared" si="3"/>
      </c>
      <c r="J34" s="95">
        <f t="shared" si="4"/>
      </c>
      <c r="K34" s="95">
        <f t="shared" si="5"/>
      </c>
      <c r="L34" s="95">
        <f t="shared" si="6"/>
      </c>
    </row>
    <row r="35" spans="2:12" ht="12.75">
      <c r="B35" s="124">
        <f>Running!A35</f>
        <v>0</v>
      </c>
      <c r="C35" s="125">
        <f>Running!C35</f>
        <v>0</v>
      </c>
      <c r="D35" s="126">
        <f>IF(Running!D35&amp;Running!E35&amp;Running!F35="","",IF(Running!D35&amp;Running!E35="",Running!F35&amp;"""",IF(Running!D35&amp;Running!F35="",Running!E35&amp;"'",IF(Running!D35="",Running!E35&amp;"'"&amp;Running!F35&amp;"""",IF(Running!E35&amp;Running!F35="",Running!D35&amp;":"&amp;Running!E35&amp;"0'",IF(Running!F35="",Running!D35&amp;":"&amp;Running!E35&amp;"0'",Running!D35&amp;":"&amp;Running!E35&amp;"'"&amp;Running!F35&amp;""""))))))</f>
      </c>
      <c r="E35" s="96">
        <f>Running!N35</f>
      </c>
      <c r="F35" s="95">
        <f t="shared" si="0"/>
      </c>
      <c r="G35" s="95">
        <f t="shared" si="1"/>
      </c>
      <c r="H35" s="95">
        <f t="shared" si="2"/>
      </c>
      <c r="I35" s="95">
        <f t="shared" si="3"/>
      </c>
      <c r="J35" s="95">
        <f t="shared" si="4"/>
      </c>
      <c r="K35" s="95">
        <f t="shared" si="5"/>
      </c>
      <c r="L35" s="95">
        <f t="shared" si="6"/>
      </c>
    </row>
    <row r="36" spans="2:12" ht="12.75">
      <c r="B36" s="124">
        <f>Running!A36</f>
        <v>0</v>
      </c>
      <c r="C36" s="125">
        <f>Running!C36</f>
        <v>0</v>
      </c>
      <c r="D36" s="126">
        <f>IF(Running!D36&amp;Running!E36&amp;Running!F36="","",IF(Running!D36&amp;Running!E36="",Running!F36&amp;"""",IF(Running!D36&amp;Running!F36="",Running!E36&amp;"'",IF(Running!D36="",Running!E36&amp;"'"&amp;Running!F36&amp;"""",IF(Running!E36&amp;Running!F36="",Running!D36&amp;":"&amp;Running!E36&amp;"0'",IF(Running!F36="",Running!D36&amp;":"&amp;Running!E36&amp;"0'",Running!D36&amp;":"&amp;Running!E36&amp;"'"&amp;Running!F36&amp;""""))))))</f>
      </c>
      <c r="E36" s="96">
        <f>Running!N36</f>
      </c>
      <c r="F36" s="95">
        <f t="shared" si="0"/>
      </c>
      <c r="G36" s="95">
        <f t="shared" si="1"/>
      </c>
      <c r="H36" s="95">
        <f t="shared" si="2"/>
      </c>
      <c r="I36" s="95">
        <f t="shared" si="3"/>
      </c>
      <c r="J36" s="95">
        <f t="shared" si="4"/>
      </c>
      <c r="K36" s="95">
        <f t="shared" si="5"/>
      </c>
      <c r="L36" s="95">
        <f t="shared" si="6"/>
      </c>
    </row>
    <row r="37" spans="2:12" ht="12.75">
      <c r="B37" s="124">
        <f>Running!A37</f>
        <v>0</v>
      </c>
      <c r="C37" s="125">
        <f>Running!C37</f>
        <v>0</v>
      </c>
      <c r="D37" s="126">
        <f>IF(Running!D37&amp;Running!E37&amp;Running!F37="","",IF(Running!D37&amp;Running!E37="",Running!F37&amp;"""",IF(Running!D37&amp;Running!F37="",Running!E37&amp;"'",IF(Running!D37="",Running!E37&amp;"'"&amp;Running!F37&amp;"""",IF(Running!E37&amp;Running!F37="",Running!D37&amp;":"&amp;Running!E37&amp;"0'",IF(Running!F37="",Running!D37&amp;":"&amp;Running!E37&amp;"0'",Running!D37&amp;":"&amp;Running!E37&amp;"'"&amp;Running!F37&amp;""""))))))</f>
      </c>
      <c r="E37" s="96">
        <f>Running!N37</f>
      </c>
      <c r="F37" s="95">
        <f t="shared" si="0"/>
      </c>
      <c r="G37" s="95">
        <f t="shared" si="1"/>
      </c>
      <c r="H37" s="95">
        <f t="shared" si="2"/>
      </c>
      <c r="I37" s="95">
        <f t="shared" si="3"/>
      </c>
      <c r="J37" s="95">
        <f t="shared" si="4"/>
      </c>
      <c r="K37" s="95">
        <f t="shared" si="5"/>
      </c>
      <c r="L37" s="95">
        <f t="shared" si="6"/>
      </c>
    </row>
    <row r="38" spans="2:12" ht="12.75">
      <c r="B38" s="124">
        <f>Running!A38</f>
        <v>0</v>
      </c>
      <c r="C38" s="125">
        <f>Running!C38</f>
        <v>0</v>
      </c>
      <c r="D38" s="126">
        <f>IF(Running!D38&amp;Running!E38&amp;Running!F38="","",IF(Running!D38&amp;Running!E38="",Running!F38&amp;"""",IF(Running!D38&amp;Running!F38="",Running!E38&amp;"'",IF(Running!D38="",Running!E38&amp;"'"&amp;Running!F38&amp;"""",IF(Running!E38&amp;Running!F38="",Running!D38&amp;":"&amp;Running!E38&amp;"0'",IF(Running!F38="",Running!D38&amp;":"&amp;Running!E38&amp;"0'",Running!D38&amp;":"&amp;Running!E38&amp;"'"&amp;Running!F38&amp;""""))))))</f>
      </c>
      <c r="E38" s="96">
        <f>Running!N38</f>
      </c>
      <c r="F38" s="95">
        <f t="shared" si="0"/>
      </c>
      <c r="G38" s="95">
        <f t="shared" si="1"/>
      </c>
      <c r="H38" s="95">
        <f t="shared" si="2"/>
      </c>
      <c r="I38" s="95">
        <f t="shared" si="3"/>
      </c>
      <c r="J38" s="95">
        <f t="shared" si="4"/>
      </c>
      <c r="K38" s="95">
        <f t="shared" si="5"/>
      </c>
      <c r="L38" s="95">
        <f t="shared" si="6"/>
      </c>
    </row>
    <row r="39" spans="2:12" ht="12.75">
      <c r="B39" s="124">
        <f>Running!A39</f>
        <v>0</v>
      </c>
      <c r="C39" s="125">
        <f>Running!C39</f>
        <v>0</v>
      </c>
      <c r="D39" s="126">
        <f>IF(Running!D39&amp;Running!E39&amp;Running!F39="","",IF(Running!D39&amp;Running!E39="",Running!F39&amp;"""",IF(Running!D39&amp;Running!F39="",Running!E39&amp;"'",IF(Running!D39="",Running!E39&amp;"'"&amp;Running!F39&amp;"""",IF(Running!E39&amp;Running!F39="",Running!D39&amp;":"&amp;Running!E39&amp;"0'",IF(Running!F39="",Running!D39&amp;":"&amp;Running!E39&amp;"0'",Running!D39&amp;":"&amp;Running!E39&amp;"'"&amp;Running!F39&amp;""""))))))</f>
      </c>
      <c r="E39" s="96">
        <f>Running!N39</f>
      </c>
      <c r="F39" s="95">
        <f t="shared" si="0"/>
      </c>
      <c r="G39" s="95">
        <f t="shared" si="1"/>
      </c>
      <c r="H39" s="95">
        <f t="shared" si="2"/>
      </c>
      <c r="I39" s="95">
        <f t="shared" si="3"/>
      </c>
      <c r="J39" s="95">
        <f t="shared" si="4"/>
      </c>
      <c r="K39" s="95">
        <f t="shared" si="5"/>
      </c>
      <c r="L39" s="95">
        <f t="shared" si="6"/>
      </c>
    </row>
    <row r="40" spans="2:12" ht="12.75">
      <c r="B40" s="124">
        <f>Running!A40</f>
        <v>0</v>
      </c>
      <c r="C40" s="125">
        <f>Running!C40</f>
        <v>0</v>
      </c>
      <c r="D40" s="126">
        <f>IF(Running!D40&amp;Running!E40&amp;Running!F40="","",IF(Running!D40&amp;Running!E40="",Running!F40&amp;"""",IF(Running!D40&amp;Running!F40="",Running!E40&amp;"'",IF(Running!D40="",Running!E40&amp;"'"&amp;Running!F40&amp;"""",IF(Running!E40&amp;Running!F40="",Running!D40&amp;":"&amp;Running!E40&amp;"0'",IF(Running!F40="",Running!D40&amp;":"&amp;Running!E40&amp;"0'",Running!D40&amp;":"&amp;Running!E40&amp;"'"&amp;Running!F40&amp;""""))))))</f>
      </c>
      <c r="E40" s="96">
        <f>Running!N40</f>
      </c>
      <c r="F40" s="95">
        <f t="shared" si="0"/>
      </c>
      <c r="G40" s="95">
        <f t="shared" si="1"/>
      </c>
      <c r="H40" s="95">
        <f t="shared" si="2"/>
      </c>
      <c r="I40" s="95">
        <f t="shared" si="3"/>
      </c>
      <c r="J40" s="95">
        <f t="shared" si="4"/>
      </c>
      <c r="K40" s="95">
        <f t="shared" si="5"/>
      </c>
      <c r="L40" s="95">
        <f t="shared" si="6"/>
      </c>
    </row>
    <row r="41" spans="2:12" ht="12.75">
      <c r="B41" s="124">
        <f>Running!A41</f>
        <v>0</v>
      </c>
      <c r="C41" s="125">
        <f>Running!C41</f>
        <v>0</v>
      </c>
      <c r="D41" s="126">
        <f>IF(Running!D41&amp;Running!E41&amp;Running!F41="","",IF(Running!D41&amp;Running!E41="",Running!F41&amp;"""",IF(Running!D41&amp;Running!F41="",Running!E41&amp;"'",IF(Running!D41="",Running!E41&amp;"'"&amp;Running!F41&amp;"""",IF(Running!E41&amp;Running!F41="",Running!D41&amp;":"&amp;Running!E41&amp;"0'",IF(Running!F41="",Running!D41&amp;":"&amp;Running!E41&amp;"0'",Running!D41&amp;":"&amp;Running!E41&amp;"'"&amp;Running!F41&amp;""""))))))</f>
      </c>
      <c r="E41" s="96">
        <f>Running!N41</f>
      </c>
      <c r="F41" s="95">
        <f t="shared" si="0"/>
      </c>
      <c r="G41" s="95">
        <f t="shared" si="1"/>
      </c>
      <c r="H41" s="95">
        <f t="shared" si="2"/>
      </c>
      <c r="I41" s="95">
        <f t="shared" si="3"/>
      </c>
      <c r="J41" s="95">
        <f t="shared" si="4"/>
      </c>
      <c r="K41" s="95">
        <f t="shared" si="5"/>
      </c>
      <c r="L41" s="95">
        <f t="shared" si="6"/>
      </c>
    </row>
    <row r="42" spans="2:12" ht="12.75">
      <c r="B42" s="124">
        <f>Running!A42</f>
        <v>0</v>
      </c>
      <c r="C42" s="125">
        <f>Running!C42</f>
        <v>0</v>
      </c>
      <c r="D42" s="126">
        <f>IF(Running!D42&amp;Running!E42&amp;Running!F42="","",IF(Running!D42&amp;Running!E42="",Running!F42&amp;"""",IF(Running!D42&amp;Running!F42="",Running!E42&amp;"'",IF(Running!D42="",Running!E42&amp;"'"&amp;Running!F42&amp;"""",IF(Running!E42&amp;Running!F42="",Running!D42&amp;":"&amp;Running!E42&amp;"0'",IF(Running!F42="",Running!D42&amp;":"&amp;Running!E42&amp;"0'",Running!D42&amp;":"&amp;Running!E42&amp;"'"&amp;Running!F42&amp;""""))))))</f>
      </c>
      <c r="E42" s="96">
        <f>Running!N42</f>
      </c>
      <c r="F42" s="95">
        <f t="shared" si="0"/>
      </c>
      <c r="G42" s="95">
        <f t="shared" si="1"/>
      </c>
      <c r="H42" s="95">
        <f t="shared" si="2"/>
      </c>
      <c r="I42" s="95">
        <f t="shared" si="3"/>
      </c>
      <c r="J42" s="95">
        <f t="shared" si="4"/>
      </c>
      <c r="K42" s="95">
        <f t="shared" si="5"/>
      </c>
      <c r="L42" s="95">
        <f t="shared" si="6"/>
      </c>
    </row>
    <row r="43" spans="2:12" ht="12.75">
      <c r="B43" s="124">
        <f>Running!A43</f>
        <v>0</v>
      </c>
      <c r="C43" s="125">
        <f>Running!C43</f>
        <v>0</v>
      </c>
      <c r="D43" s="126">
        <f>IF(Running!D43&amp;Running!E43&amp;Running!F43="","",IF(Running!D43&amp;Running!E43="",Running!F43&amp;"""",IF(Running!D43&amp;Running!F43="",Running!E43&amp;"'",IF(Running!D43="",Running!E43&amp;"'"&amp;Running!F43&amp;"""",IF(Running!E43&amp;Running!F43="",Running!D43&amp;":"&amp;Running!E43&amp;"0'",IF(Running!F43="",Running!D43&amp;":"&amp;Running!E43&amp;"0'",Running!D43&amp;":"&amp;Running!E43&amp;"'"&amp;Running!F43&amp;""""))))))</f>
      </c>
      <c r="E43" s="96">
        <f>Running!N43</f>
      </c>
      <c r="F43" s="95">
        <f t="shared" si="0"/>
      </c>
      <c r="G43" s="95">
        <f t="shared" si="1"/>
      </c>
      <c r="H43" s="95">
        <f t="shared" si="2"/>
      </c>
      <c r="I43" s="95">
        <f t="shared" si="3"/>
      </c>
      <c r="J43" s="95">
        <f t="shared" si="4"/>
      </c>
      <c r="K43" s="95">
        <f t="shared" si="5"/>
      </c>
      <c r="L43" s="95">
        <f t="shared" si="6"/>
      </c>
    </row>
    <row r="44" spans="2:12" ht="12.75">
      <c r="B44" s="124">
        <f>Running!A44</f>
        <v>0</v>
      </c>
      <c r="C44" s="125">
        <f>Running!C44</f>
        <v>0</v>
      </c>
      <c r="D44" s="126">
        <f>IF(Running!D44&amp;Running!E44&amp;Running!F44="","",IF(Running!D44&amp;Running!E44="",Running!F44&amp;"""",IF(Running!D44&amp;Running!F44="",Running!E44&amp;"'",IF(Running!D44="",Running!E44&amp;"'"&amp;Running!F44&amp;"""",IF(Running!E44&amp;Running!F44="",Running!D44&amp;":"&amp;Running!E44&amp;"0'",IF(Running!F44="",Running!D44&amp;":"&amp;Running!E44&amp;"0'",Running!D44&amp;":"&amp;Running!E44&amp;"'"&amp;Running!F44&amp;""""))))))</f>
      </c>
      <c r="E44" s="96">
        <f>Running!N44</f>
      </c>
      <c r="F44" s="95">
        <f t="shared" si="0"/>
      </c>
      <c r="G44" s="95">
        <f t="shared" si="1"/>
      </c>
      <c r="H44" s="95">
        <f t="shared" si="2"/>
      </c>
      <c r="I44" s="95">
        <f t="shared" si="3"/>
      </c>
      <c r="J44" s="95">
        <f t="shared" si="4"/>
      </c>
      <c r="K44" s="95">
        <f t="shared" si="5"/>
      </c>
      <c r="L44" s="95">
        <f t="shared" si="6"/>
      </c>
    </row>
    <row r="45" spans="2:12" ht="12.75">
      <c r="B45" s="124">
        <f>Running!A45</f>
        <v>0</v>
      </c>
      <c r="C45" s="125">
        <f>Running!C45</f>
        <v>0</v>
      </c>
      <c r="D45" s="126">
        <f>IF(Running!D45&amp;Running!E45&amp;Running!F45="","",IF(Running!D45&amp;Running!E45="",Running!F45&amp;"""",IF(Running!D45&amp;Running!F45="",Running!E45&amp;"'",IF(Running!D45="",Running!E45&amp;"'"&amp;Running!F45&amp;"""",IF(Running!E45&amp;Running!F45="",Running!D45&amp;":"&amp;Running!E45&amp;"0'",IF(Running!F45="",Running!D45&amp;":"&amp;Running!E45&amp;"0'",Running!D45&amp;":"&amp;Running!E45&amp;"'"&amp;Running!F45&amp;""""))))))</f>
      </c>
      <c r="E45" s="96">
        <f>Running!N45</f>
      </c>
      <c r="F45" s="95">
        <f t="shared" si="0"/>
      </c>
      <c r="G45" s="95">
        <f t="shared" si="1"/>
      </c>
      <c r="H45" s="95">
        <f t="shared" si="2"/>
      </c>
      <c r="I45" s="95">
        <f t="shared" si="3"/>
      </c>
      <c r="J45" s="95">
        <f t="shared" si="4"/>
      </c>
      <c r="K45" s="95">
        <f t="shared" si="5"/>
      </c>
      <c r="L45" s="95">
        <f t="shared" si="6"/>
      </c>
    </row>
    <row r="46" spans="2:12" ht="12.75">
      <c r="B46" s="124">
        <f>Running!A46</f>
        <v>0</v>
      </c>
      <c r="C46" s="125">
        <f>Running!C46</f>
        <v>0</v>
      </c>
      <c r="D46" s="126">
        <f>IF(Running!D46&amp;Running!E46&amp;Running!F46="","",IF(Running!D46&amp;Running!E46="",Running!F46&amp;"""",IF(Running!D46&amp;Running!F46="",Running!E46&amp;"'",IF(Running!D46="",Running!E46&amp;"'"&amp;Running!F46&amp;"""",IF(Running!E46&amp;Running!F46="",Running!D46&amp;":"&amp;Running!E46&amp;"0'",IF(Running!F46="",Running!D46&amp;":"&amp;Running!E46&amp;"0'",Running!D46&amp;":"&amp;Running!E46&amp;"'"&amp;Running!F46&amp;""""))))))</f>
      </c>
      <c r="E46" s="96">
        <f>Running!N46</f>
      </c>
      <c r="F46" s="95">
        <f t="shared" si="0"/>
      </c>
      <c r="G46" s="95">
        <f t="shared" si="1"/>
      </c>
      <c r="H46" s="95">
        <f t="shared" si="2"/>
      </c>
      <c r="I46" s="95">
        <f t="shared" si="3"/>
      </c>
      <c r="J46" s="95">
        <f t="shared" si="4"/>
      </c>
      <c r="K46" s="95">
        <f t="shared" si="5"/>
      </c>
      <c r="L46" s="95">
        <f t="shared" si="6"/>
      </c>
    </row>
    <row r="47" spans="2:12" ht="12.75">
      <c r="B47" s="124">
        <f>Running!A47</f>
        <v>0</v>
      </c>
      <c r="C47" s="125">
        <f>Running!C47</f>
        <v>0</v>
      </c>
      <c r="D47" s="126">
        <f>IF(Running!D47&amp;Running!E47&amp;Running!F47="","",IF(Running!D47&amp;Running!E47="",Running!F47&amp;"""",IF(Running!D47&amp;Running!F47="",Running!E47&amp;"'",IF(Running!D47="",Running!E47&amp;"'"&amp;Running!F47&amp;"""",IF(Running!E47&amp;Running!F47="",Running!D47&amp;":"&amp;Running!E47&amp;"0'",IF(Running!F47="",Running!D47&amp;":"&amp;Running!E47&amp;"0'",Running!D47&amp;":"&amp;Running!E47&amp;"'"&amp;Running!F47&amp;""""))))))</f>
      </c>
      <c r="E47" s="96">
        <f>Running!N47</f>
      </c>
      <c r="F47" s="95">
        <f t="shared" si="0"/>
      </c>
      <c r="G47" s="95">
        <f t="shared" si="1"/>
      </c>
      <c r="H47" s="95">
        <f t="shared" si="2"/>
      </c>
      <c r="I47" s="95">
        <f t="shared" si="3"/>
      </c>
      <c r="J47" s="95">
        <f t="shared" si="4"/>
      </c>
      <c r="K47" s="95">
        <f t="shared" si="5"/>
      </c>
      <c r="L47" s="95">
        <f t="shared" si="6"/>
      </c>
    </row>
    <row r="48" spans="2:12" ht="12.75">
      <c r="B48" s="124">
        <f>Running!A48</f>
        <v>0</v>
      </c>
      <c r="C48" s="125">
        <f>Running!C48</f>
        <v>0</v>
      </c>
      <c r="D48" s="126">
        <f>IF(Running!D48&amp;Running!E48&amp;Running!F48="","",IF(Running!D48&amp;Running!E48="",Running!F48&amp;"""",IF(Running!D48&amp;Running!F48="",Running!E48&amp;"'",IF(Running!D48="",Running!E48&amp;"'"&amp;Running!F48&amp;"""",IF(Running!E48&amp;Running!F48="",Running!D48&amp;":"&amp;Running!E48&amp;"0'",IF(Running!F48="",Running!D48&amp;":"&amp;Running!E48&amp;"0'",Running!D48&amp;":"&amp;Running!E48&amp;"'"&amp;Running!F48&amp;""""))))))</f>
      </c>
      <c r="E48" s="96">
        <f>Running!N48</f>
      </c>
      <c r="F48" s="95">
        <f t="shared" si="0"/>
      </c>
      <c r="G48" s="95">
        <f t="shared" si="1"/>
      </c>
      <c r="H48" s="95">
        <f t="shared" si="2"/>
      </c>
      <c r="I48" s="95">
        <f t="shared" si="3"/>
      </c>
      <c r="J48" s="95">
        <f t="shared" si="4"/>
      </c>
      <c r="K48" s="95">
        <f t="shared" si="5"/>
      </c>
      <c r="L48" s="95">
        <f t="shared" si="6"/>
      </c>
    </row>
    <row r="49" spans="2:12" ht="12.75">
      <c r="B49" s="124">
        <f>Running!A49</f>
        <v>0</v>
      </c>
      <c r="C49" s="125">
        <f>Running!C49</f>
        <v>0</v>
      </c>
      <c r="D49" s="126">
        <f>IF(Running!D49&amp;Running!E49&amp;Running!F49="","",IF(Running!D49&amp;Running!E49="",Running!F49&amp;"""",IF(Running!D49&amp;Running!F49="",Running!E49&amp;"'",IF(Running!D49="",Running!E49&amp;"'"&amp;Running!F49&amp;"""",IF(Running!E49&amp;Running!F49="",Running!D49&amp;":"&amp;Running!E49&amp;"0'",IF(Running!F49="",Running!D49&amp;":"&amp;Running!E49&amp;"0'",Running!D49&amp;":"&amp;Running!E49&amp;"'"&amp;Running!F49&amp;""""))))))</f>
      </c>
      <c r="E49" s="96">
        <f>Running!N49</f>
      </c>
      <c r="F49" s="95">
        <f t="shared" si="0"/>
      </c>
      <c r="G49" s="95">
        <f t="shared" si="1"/>
      </c>
      <c r="H49" s="95">
        <f t="shared" si="2"/>
      </c>
      <c r="I49" s="95">
        <f t="shared" si="3"/>
      </c>
      <c r="J49" s="95">
        <f t="shared" si="4"/>
      </c>
      <c r="K49" s="95">
        <f t="shared" si="5"/>
      </c>
      <c r="L49" s="95">
        <f t="shared" si="6"/>
      </c>
    </row>
    <row r="50" spans="2:12" ht="12.75">
      <c r="B50" s="124">
        <f>Running!A50</f>
        <v>0</v>
      </c>
      <c r="C50" s="125">
        <f>Running!C50</f>
        <v>0</v>
      </c>
      <c r="D50" s="126">
        <f>IF(Running!D50&amp;Running!E50&amp;Running!F50="","",IF(Running!D50&amp;Running!E50="",Running!F50&amp;"""",IF(Running!D50&amp;Running!F50="",Running!E50&amp;"'",IF(Running!D50="",Running!E50&amp;"'"&amp;Running!F50&amp;"""",IF(Running!E50&amp;Running!F50="",Running!D50&amp;":"&amp;Running!E50&amp;"0'",IF(Running!F50="",Running!D50&amp;":"&amp;Running!E50&amp;"0'",Running!D50&amp;":"&amp;Running!E50&amp;"'"&amp;Running!F50&amp;""""))))))</f>
      </c>
      <c r="E50" s="96">
        <f>Running!N50</f>
      </c>
      <c r="F50" s="95">
        <f t="shared" si="0"/>
      </c>
      <c r="G50" s="95">
        <f t="shared" si="1"/>
      </c>
      <c r="H50" s="95">
        <f t="shared" si="2"/>
      </c>
      <c r="I50" s="95">
        <f t="shared" si="3"/>
      </c>
      <c r="J50" s="95">
        <f t="shared" si="4"/>
      </c>
      <c r="K50" s="95">
        <f t="shared" si="5"/>
      </c>
      <c r="L50" s="95">
        <f t="shared" si="6"/>
      </c>
    </row>
    <row r="51" spans="2:12" ht="12.75">
      <c r="B51" s="124">
        <f>Running!A51</f>
        <v>0</v>
      </c>
      <c r="C51" s="125">
        <f>Running!C51</f>
        <v>0</v>
      </c>
      <c r="D51" s="126">
        <f>IF(Running!D51&amp;Running!E51&amp;Running!F51="","",IF(Running!D51&amp;Running!E51="",Running!F51&amp;"""",IF(Running!D51&amp;Running!F51="",Running!E51&amp;"'",IF(Running!D51="",Running!E51&amp;"'"&amp;Running!F51&amp;"""",IF(Running!E51&amp;Running!F51="",Running!D51&amp;":"&amp;Running!E51&amp;"0'",IF(Running!F51="",Running!D51&amp;":"&amp;Running!E51&amp;"0'",Running!D51&amp;":"&amp;Running!E51&amp;"'"&amp;Running!F51&amp;""""))))))</f>
      </c>
      <c r="E51" s="96">
        <f>Running!N51</f>
      </c>
      <c r="F51" s="95">
        <f t="shared" si="0"/>
      </c>
      <c r="G51" s="95">
        <f t="shared" si="1"/>
      </c>
      <c r="H51" s="95">
        <f t="shared" si="2"/>
      </c>
      <c r="I51" s="95">
        <f t="shared" si="3"/>
      </c>
      <c r="J51" s="95">
        <f t="shared" si="4"/>
      </c>
      <c r="K51" s="95">
        <f t="shared" si="5"/>
      </c>
      <c r="L51" s="95">
        <f t="shared" si="6"/>
      </c>
    </row>
    <row r="52" spans="2:12" ht="12.75">
      <c r="B52" s="124">
        <f>Running!A52</f>
        <v>0</v>
      </c>
      <c r="C52" s="125">
        <f>Running!C52</f>
        <v>0</v>
      </c>
      <c r="D52" s="126">
        <f>IF(Running!D52&amp;Running!E52&amp;Running!F52="","",IF(Running!D52&amp;Running!E52="",Running!F52&amp;"""",IF(Running!D52&amp;Running!F52="",Running!E52&amp;"'",IF(Running!D52="",Running!E52&amp;"'"&amp;Running!F52&amp;"""",IF(Running!E52&amp;Running!F52="",Running!D52&amp;":"&amp;Running!E52&amp;"0'",IF(Running!F52="",Running!D52&amp;":"&amp;Running!E52&amp;"0'",Running!D52&amp;":"&amp;Running!E52&amp;"'"&amp;Running!F52&amp;""""))))))</f>
      </c>
      <c r="E52" s="96">
        <f>Running!N52</f>
      </c>
      <c r="F52" s="95">
        <f t="shared" si="0"/>
      </c>
      <c r="G52" s="95">
        <f t="shared" si="1"/>
      </c>
      <c r="H52" s="95">
        <f t="shared" si="2"/>
      </c>
      <c r="I52" s="95">
        <f t="shared" si="3"/>
      </c>
      <c r="J52" s="95">
        <f t="shared" si="4"/>
      </c>
      <c r="K52" s="95">
        <f t="shared" si="5"/>
      </c>
      <c r="L52" s="95">
        <f t="shared" si="6"/>
      </c>
    </row>
    <row r="53" spans="2:12" ht="12.75">
      <c r="B53" s="124">
        <f>Running!A53</f>
        <v>0</v>
      </c>
      <c r="C53" s="125">
        <f>Running!C53</f>
        <v>0</v>
      </c>
      <c r="D53" s="126">
        <f>IF(Running!D53&amp;Running!E53&amp;Running!F53="","",IF(Running!D53&amp;Running!E53="",Running!F53&amp;"""",IF(Running!D53&amp;Running!F53="",Running!E53&amp;"'",IF(Running!D53="",Running!E53&amp;"'"&amp;Running!F53&amp;"""",IF(Running!E53&amp;Running!F53="",Running!D53&amp;":"&amp;Running!E53&amp;"0'",IF(Running!F53="",Running!D53&amp;":"&amp;Running!E53&amp;"0'",Running!D53&amp;":"&amp;Running!E53&amp;"'"&amp;Running!F53&amp;""""))))))</f>
      </c>
      <c r="E53" s="96">
        <f>Running!N53</f>
      </c>
      <c r="F53" s="95">
        <f t="shared" si="0"/>
      </c>
      <c r="G53" s="95">
        <f t="shared" si="1"/>
      </c>
      <c r="H53" s="95">
        <f t="shared" si="2"/>
      </c>
      <c r="I53" s="95">
        <f t="shared" si="3"/>
      </c>
      <c r="J53" s="95">
        <f t="shared" si="4"/>
      </c>
      <c r="K53" s="95">
        <f t="shared" si="5"/>
      </c>
      <c r="L53" s="95">
        <f t="shared" si="6"/>
      </c>
    </row>
    <row r="54" spans="2:12" ht="12.75">
      <c r="B54" s="124">
        <f>Running!A54</f>
        <v>0</v>
      </c>
      <c r="C54" s="125">
        <f>Running!C54</f>
        <v>0</v>
      </c>
      <c r="D54" s="126">
        <f>IF(Running!D54&amp;Running!E54&amp;Running!F54="","",IF(Running!D54&amp;Running!E54="",Running!F54&amp;"""",IF(Running!D54&amp;Running!F54="",Running!E54&amp;"'",IF(Running!D54="",Running!E54&amp;"'"&amp;Running!F54&amp;"""",IF(Running!E54&amp;Running!F54="",Running!D54&amp;":"&amp;Running!E54&amp;"0'",IF(Running!F54="",Running!D54&amp;":"&amp;Running!E54&amp;"0'",Running!D54&amp;":"&amp;Running!E54&amp;"'"&amp;Running!F54&amp;""""))))))</f>
      </c>
      <c r="E54" s="96">
        <f>Running!N54</f>
      </c>
      <c r="F54" s="95">
        <f t="shared" si="0"/>
      </c>
      <c r="G54" s="95">
        <f t="shared" si="1"/>
      </c>
      <c r="H54" s="95">
        <f t="shared" si="2"/>
      </c>
      <c r="I54" s="95">
        <f t="shared" si="3"/>
      </c>
      <c r="J54" s="95">
        <f t="shared" si="4"/>
      </c>
      <c r="K54" s="95">
        <f t="shared" si="5"/>
      </c>
      <c r="L54" s="95">
        <f t="shared" si="6"/>
      </c>
    </row>
    <row r="55" spans="2:12" ht="12.75">
      <c r="B55" s="124">
        <f>Running!A55</f>
        <v>0</v>
      </c>
      <c r="C55" s="125">
        <f>Running!C55</f>
        <v>0</v>
      </c>
      <c r="D55" s="126">
        <f>IF(Running!D55&amp;Running!E55&amp;Running!F55="","",IF(Running!D55&amp;Running!E55="",Running!F55&amp;"""",IF(Running!D55&amp;Running!F55="",Running!E55&amp;"'",IF(Running!D55="",Running!E55&amp;"'"&amp;Running!F55&amp;"""",IF(Running!E55&amp;Running!F55="",Running!D55&amp;":"&amp;Running!E55&amp;"0'",IF(Running!F55="",Running!D55&amp;":"&amp;Running!E55&amp;"0'",Running!D55&amp;":"&amp;Running!E55&amp;"'"&amp;Running!F55&amp;""""))))))</f>
      </c>
      <c r="E55" s="96">
        <f>Running!N55</f>
      </c>
      <c r="F55" s="95">
        <f t="shared" si="0"/>
      </c>
      <c r="G55" s="95">
        <f t="shared" si="1"/>
      </c>
      <c r="H55" s="95">
        <f t="shared" si="2"/>
      </c>
      <c r="I55" s="95">
        <f t="shared" si="3"/>
      </c>
      <c r="J55" s="95">
        <f t="shared" si="4"/>
      </c>
      <c r="K55" s="95">
        <f t="shared" si="5"/>
      </c>
      <c r="L55" s="95">
        <f t="shared" si="6"/>
      </c>
    </row>
    <row r="56" spans="2:12" ht="12.75">
      <c r="B56" s="124">
        <f>Running!A56</f>
        <v>0</v>
      </c>
      <c r="C56" s="125">
        <f>Running!C56</f>
        <v>0</v>
      </c>
      <c r="D56" s="126">
        <f>IF(Running!D56&amp;Running!E56&amp;Running!F56="","",IF(Running!D56&amp;Running!E56="",Running!F56&amp;"""",IF(Running!D56&amp;Running!F56="",Running!E56&amp;"'",IF(Running!D56="",Running!E56&amp;"'"&amp;Running!F56&amp;"""",IF(Running!E56&amp;Running!F56="",Running!D56&amp;":"&amp;Running!E56&amp;"0'",IF(Running!F56="",Running!D56&amp;":"&amp;Running!E56&amp;"0'",Running!D56&amp;":"&amp;Running!E56&amp;"'"&amp;Running!F56&amp;""""))))))</f>
      </c>
      <c r="E56" s="96">
        <f>Running!N56</f>
      </c>
      <c r="F56" s="95">
        <f t="shared" si="0"/>
      </c>
      <c r="G56" s="95">
        <f t="shared" si="1"/>
      </c>
      <c r="H56" s="95">
        <f t="shared" si="2"/>
      </c>
      <c r="I56" s="95">
        <f t="shared" si="3"/>
      </c>
      <c r="J56" s="95">
        <f t="shared" si="4"/>
      </c>
      <c r="K56" s="95">
        <f t="shared" si="5"/>
      </c>
      <c r="L56" s="95">
        <f t="shared" si="6"/>
      </c>
    </row>
    <row r="57" spans="2:12" ht="12.75">
      <c r="B57" s="124">
        <f>Running!A57</f>
        <v>0</v>
      </c>
      <c r="C57" s="125">
        <f>Running!C57</f>
        <v>0</v>
      </c>
      <c r="D57" s="126">
        <f>IF(Running!D57&amp;Running!E57&amp;Running!F57="","",IF(Running!D57&amp;Running!E57="",Running!F57&amp;"""",IF(Running!D57&amp;Running!F57="",Running!E57&amp;"'",IF(Running!D57="",Running!E57&amp;"'"&amp;Running!F57&amp;"""",IF(Running!E57&amp;Running!F57="",Running!D57&amp;":"&amp;Running!E57&amp;"0'",IF(Running!F57="",Running!D57&amp;":"&amp;Running!E57&amp;"0'",Running!D57&amp;":"&amp;Running!E57&amp;"'"&amp;Running!F57&amp;""""))))))</f>
      </c>
      <c r="E57" s="96">
        <f>Running!N57</f>
      </c>
      <c r="F57" s="95">
        <f t="shared" si="0"/>
      </c>
      <c r="G57" s="95">
        <f t="shared" si="1"/>
      </c>
      <c r="H57" s="95">
        <f t="shared" si="2"/>
      </c>
      <c r="I57" s="95">
        <f t="shared" si="3"/>
      </c>
      <c r="J57" s="95">
        <f t="shared" si="4"/>
      </c>
      <c r="K57" s="95">
        <f t="shared" si="5"/>
      </c>
      <c r="L57" s="95">
        <f t="shared" si="6"/>
      </c>
    </row>
    <row r="58" spans="2:12" ht="12.75">
      <c r="B58" s="124">
        <f>Running!A58</f>
        <v>0</v>
      </c>
      <c r="C58" s="125">
        <f>Running!C58</f>
        <v>0</v>
      </c>
      <c r="D58" s="126">
        <f>IF(Running!D58&amp;Running!E58&amp;Running!F58="","",IF(Running!D58&amp;Running!E58="",Running!F58&amp;"""",IF(Running!D58&amp;Running!F58="",Running!E58&amp;"'",IF(Running!D58="",Running!E58&amp;"'"&amp;Running!F58&amp;"""",IF(Running!E58&amp;Running!F58="",Running!D58&amp;":"&amp;Running!E58&amp;"0'",IF(Running!F58="",Running!D58&amp;":"&amp;Running!E58&amp;"0'",Running!D58&amp;":"&amp;Running!E58&amp;"'"&amp;Running!F58&amp;""""))))))</f>
      </c>
      <c r="E58" s="96">
        <f>Running!N58</f>
      </c>
      <c r="F58" s="95">
        <f t="shared" si="0"/>
      </c>
      <c r="G58" s="95">
        <f t="shared" si="1"/>
      </c>
      <c r="H58" s="95">
        <f t="shared" si="2"/>
      </c>
      <c r="I58" s="95">
        <f t="shared" si="3"/>
      </c>
      <c r="J58" s="95">
        <f t="shared" si="4"/>
      </c>
      <c r="K58" s="95">
        <f t="shared" si="5"/>
      </c>
      <c r="L58" s="95">
        <f t="shared" si="6"/>
      </c>
    </row>
    <row r="59" spans="2:12" ht="12.75">
      <c r="B59" s="124">
        <f>Running!A59</f>
        <v>0</v>
      </c>
      <c r="C59" s="125">
        <f>Running!C59</f>
        <v>0</v>
      </c>
      <c r="D59" s="126">
        <f>IF(Running!D59&amp;Running!E59&amp;Running!F59="","",IF(Running!D59&amp;Running!E59="",Running!F59&amp;"""",IF(Running!D59&amp;Running!F59="",Running!E59&amp;"'",IF(Running!D59="",Running!E59&amp;"'"&amp;Running!F59&amp;"""",IF(Running!E59&amp;Running!F59="",Running!D59&amp;":"&amp;Running!E59&amp;"0'",IF(Running!F59="",Running!D59&amp;":"&amp;Running!E59&amp;"0'",Running!D59&amp;":"&amp;Running!E59&amp;"'"&amp;Running!F59&amp;""""))))))</f>
      </c>
      <c r="E59" s="96">
        <f>Running!N59</f>
      </c>
      <c r="F59" s="95">
        <f t="shared" si="0"/>
      </c>
      <c r="G59" s="95">
        <f t="shared" si="1"/>
      </c>
      <c r="H59" s="95">
        <f t="shared" si="2"/>
      </c>
      <c r="I59" s="95">
        <f t="shared" si="3"/>
      </c>
      <c r="J59" s="95">
        <f t="shared" si="4"/>
      </c>
      <c r="K59" s="95">
        <f t="shared" si="5"/>
      </c>
      <c r="L59" s="95">
        <f t="shared" si="6"/>
      </c>
    </row>
    <row r="60" spans="2:12" ht="12.75">
      <c r="B60" s="124">
        <f>Running!A60</f>
        <v>0</v>
      </c>
      <c r="C60" s="125">
        <f>Running!C60</f>
        <v>0</v>
      </c>
      <c r="D60" s="126">
        <f>IF(Running!D60&amp;Running!E60&amp;Running!F60="","",IF(Running!D60&amp;Running!E60="",Running!F60&amp;"""",IF(Running!D60&amp;Running!F60="",Running!E60&amp;"'",IF(Running!D60="",Running!E60&amp;"'"&amp;Running!F60&amp;"""",IF(Running!E60&amp;Running!F60="",Running!D60&amp;":"&amp;Running!E60&amp;"0'",IF(Running!F60="",Running!D60&amp;":"&amp;Running!E60&amp;"0'",Running!D60&amp;":"&amp;Running!E60&amp;"'"&amp;Running!F60&amp;""""))))))</f>
      </c>
      <c r="E60" s="96">
        <f>Running!N60</f>
      </c>
      <c r="F60" s="95">
        <f t="shared" si="0"/>
      </c>
      <c r="G60" s="95">
        <f t="shared" si="1"/>
      </c>
      <c r="H60" s="95">
        <f t="shared" si="2"/>
      </c>
      <c r="I60" s="95">
        <f t="shared" si="3"/>
      </c>
      <c r="J60" s="95">
        <f t="shared" si="4"/>
      </c>
      <c r="K60" s="95">
        <f t="shared" si="5"/>
      </c>
      <c r="L60" s="95">
        <f t="shared" si="6"/>
      </c>
    </row>
    <row r="61" spans="2:12" ht="12.75">
      <c r="B61" s="124">
        <f>Running!A61</f>
        <v>0</v>
      </c>
      <c r="C61" s="125">
        <f>Running!C61</f>
        <v>0</v>
      </c>
      <c r="D61" s="126">
        <f>IF(Running!D61&amp;Running!E61&amp;Running!F61="","",IF(Running!D61&amp;Running!E61="",Running!F61&amp;"""",IF(Running!D61&amp;Running!F61="",Running!E61&amp;"'",IF(Running!D61="",Running!E61&amp;"'"&amp;Running!F61&amp;"""",IF(Running!E61&amp;Running!F61="",Running!D61&amp;":"&amp;Running!E61&amp;"0'",IF(Running!F61="",Running!D61&amp;":"&amp;Running!E61&amp;"0'",Running!D61&amp;":"&amp;Running!E61&amp;"'"&amp;Running!F61&amp;""""))))))</f>
      </c>
      <c r="E61" s="96">
        <f>Running!N61</f>
      </c>
      <c r="F61" s="95">
        <f t="shared" si="0"/>
      </c>
      <c r="G61" s="95">
        <f t="shared" si="1"/>
      </c>
      <c r="H61" s="95">
        <f t="shared" si="2"/>
      </c>
      <c r="I61" s="95">
        <f t="shared" si="3"/>
      </c>
      <c r="J61" s="95">
        <f t="shared" si="4"/>
      </c>
      <c r="K61" s="95">
        <f t="shared" si="5"/>
      </c>
      <c r="L61" s="95">
        <f t="shared" si="6"/>
      </c>
    </row>
    <row r="62" spans="2:12" ht="12.75">
      <c r="B62" s="124">
        <f>Running!A62</f>
        <v>0</v>
      </c>
      <c r="C62" s="125">
        <f>Running!C62</f>
        <v>0</v>
      </c>
      <c r="D62" s="126">
        <f>IF(Running!D62&amp;Running!E62&amp;Running!F62="","",IF(Running!D62&amp;Running!E62="",Running!F62&amp;"""",IF(Running!D62&amp;Running!F62="",Running!E62&amp;"'",IF(Running!D62="",Running!E62&amp;"'"&amp;Running!F62&amp;"""",IF(Running!E62&amp;Running!F62="",Running!D62&amp;":"&amp;Running!E62&amp;"0'",IF(Running!F62="",Running!D62&amp;":"&amp;Running!E62&amp;"0'",Running!D62&amp;":"&amp;Running!E62&amp;"'"&amp;Running!F62&amp;""""))))))</f>
      </c>
      <c r="E62" s="96">
        <f>Running!N62</f>
      </c>
      <c r="F62" s="95">
        <f t="shared" si="0"/>
      </c>
      <c r="G62" s="95">
        <f t="shared" si="1"/>
      </c>
      <c r="H62" s="95">
        <f t="shared" si="2"/>
      </c>
      <c r="I62" s="95">
        <f t="shared" si="3"/>
      </c>
      <c r="J62" s="95">
        <f t="shared" si="4"/>
      </c>
      <c r="K62" s="95">
        <f t="shared" si="5"/>
      </c>
      <c r="L62" s="95">
        <f t="shared" si="6"/>
      </c>
    </row>
    <row r="63" spans="2:12" ht="12.75">
      <c r="B63" s="124">
        <f>Running!A63</f>
        <v>0</v>
      </c>
      <c r="C63" s="125">
        <f>Running!C63</f>
        <v>0</v>
      </c>
      <c r="D63" s="126">
        <f>IF(Running!D63&amp;Running!E63&amp;Running!F63="","",IF(Running!D63&amp;Running!E63="",Running!F63&amp;"""",IF(Running!D63&amp;Running!F63="",Running!E63&amp;"'",IF(Running!D63="",Running!E63&amp;"'"&amp;Running!F63&amp;"""",IF(Running!E63&amp;Running!F63="",Running!D63&amp;":"&amp;Running!E63&amp;"0'",IF(Running!F63="",Running!D63&amp;":"&amp;Running!E63&amp;"0'",Running!D63&amp;":"&amp;Running!E63&amp;"'"&amp;Running!F63&amp;""""))))))</f>
      </c>
      <c r="E63" s="96">
        <f>Running!N63</f>
      </c>
      <c r="F63" s="95">
        <f t="shared" si="0"/>
      </c>
      <c r="G63" s="95">
        <f t="shared" si="1"/>
      </c>
      <c r="H63" s="95">
        <f t="shared" si="2"/>
      </c>
      <c r="I63" s="95">
        <f t="shared" si="3"/>
      </c>
      <c r="J63" s="95">
        <f t="shared" si="4"/>
      </c>
      <c r="K63" s="95">
        <f t="shared" si="5"/>
      </c>
      <c r="L63" s="95">
        <f t="shared" si="6"/>
      </c>
    </row>
    <row r="64" spans="2:12" ht="12.75">
      <c r="B64" s="124">
        <f>Running!A64</f>
        <v>0</v>
      </c>
      <c r="C64" s="125">
        <f>Running!C64</f>
        <v>0</v>
      </c>
      <c r="D64" s="126">
        <f>IF(Running!D64&amp;Running!E64&amp;Running!F64="","",IF(Running!D64&amp;Running!E64="",Running!F64&amp;"""",IF(Running!D64&amp;Running!F64="",Running!E64&amp;"'",IF(Running!D64="",Running!E64&amp;"'"&amp;Running!F64&amp;"""",IF(Running!E64&amp;Running!F64="",Running!D64&amp;":"&amp;Running!E64&amp;"0'",IF(Running!F64="",Running!D64&amp;":"&amp;Running!E64&amp;"0'",Running!D64&amp;":"&amp;Running!E64&amp;"'"&amp;Running!F64&amp;""""))))))</f>
      </c>
      <c r="E64" s="96">
        <f>Running!N64</f>
      </c>
      <c r="F64" s="95">
        <f t="shared" si="0"/>
      </c>
      <c r="G64" s="95">
        <f t="shared" si="1"/>
      </c>
      <c r="H64" s="95">
        <f t="shared" si="2"/>
      </c>
      <c r="I64" s="95">
        <f t="shared" si="3"/>
      </c>
      <c r="J64" s="95">
        <f t="shared" si="4"/>
      </c>
      <c r="K64" s="95">
        <f t="shared" si="5"/>
      </c>
      <c r="L64" s="95">
        <f t="shared" si="6"/>
      </c>
    </row>
    <row r="65" spans="2:12" ht="12.75">
      <c r="B65" s="124">
        <f>Running!A65</f>
        <v>0</v>
      </c>
      <c r="C65" s="125">
        <f>Running!C65</f>
        <v>0</v>
      </c>
      <c r="D65" s="126">
        <f>IF(Running!D65&amp;Running!E65&amp;Running!F65="","",IF(Running!D65&amp;Running!E65="",Running!F65&amp;"""",IF(Running!D65&amp;Running!F65="",Running!E65&amp;"'",IF(Running!D65="",Running!E65&amp;"'"&amp;Running!F65&amp;"""",IF(Running!E65&amp;Running!F65="",Running!D65&amp;":"&amp;Running!E65&amp;"0'",IF(Running!F65="",Running!D65&amp;":"&amp;Running!E65&amp;"0'",Running!D65&amp;":"&amp;Running!E65&amp;"'"&amp;Running!F65&amp;""""))))))</f>
      </c>
      <c r="E65" s="96">
        <f>Running!N65</f>
      </c>
      <c r="F65" s="95">
        <f t="shared" si="0"/>
      </c>
      <c r="G65" s="95">
        <f t="shared" si="1"/>
      </c>
      <c r="H65" s="95">
        <f t="shared" si="2"/>
      </c>
      <c r="I65" s="95">
        <f t="shared" si="3"/>
      </c>
      <c r="J65" s="95">
        <f t="shared" si="4"/>
      </c>
      <c r="K65" s="95">
        <f t="shared" si="5"/>
      </c>
      <c r="L65" s="95">
        <f t="shared" si="6"/>
      </c>
    </row>
    <row r="66" spans="2:12" ht="12.75">
      <c r="B66" s="124">
        <f>Running!A66</f>
        <v>0</v>
      </c>
      <c r="C66" s="125">
        <f>Running!C66</f>
        <v>0</v>
      </c>
      <c r="D66" s="126">
        <f>IF(Running!D66&amp;Running!E66&amp;Running!F66="","",IF(Running!D66&amp;Running!E66="",Running!F66&amp;"""",IF(Running!D66&amp;Running!F66="",Running!E66&amp;"'",IF(Running!D66="",Running!E66&amp;"'"&amp;Running!F66&amp;"""",IF(Running!E66&amp;Running!F66="",Running!D66&amp;":"&amp;Running!E66&amp;"0'",IF(Running!F66="",Running!D66&amp;":"&amp;Running!E66&amp;"0'",Running!D66&amp;":"&amp;Running!E66&amp;"'"&amp;Running!F66&amp;""""))))))</f>
      </c>
      <c r="E66" s="96">
        <f>Running!N66</f>
      </c>
      <c r="F66" s="95">
        <f t="shared" si="0"/>
      </c>
      <c r="G66" s="95">
        <f t="shared" si="1"/>
      </c>
      <c r="H66" s="95">
        <f t="shared" si="2"/>
      </c>
      <c r="I66" s="95">
        <f t="shared" si="3"/>
      </c>
      <c r="J66" s="95">
        <f t="shared" si="4"/>
      </c>
      <c r="K66" s="95">
        <f t="shared" si="5"/>
      </c>
      <c r="L66" s="95">
        <f t="shared" si="6"/>
      </c>
    </row>
    <row r="67" spans="2:12" ht="12.75">
      <c r="B67" s="124">
        <f>Running!A67</f>
        <v>0</v>
      </c>
      <c r="C67" s="125">
        <f>Running!C67</f>
        <v>0</v>
      </c>
      <c r="D67" s="126">
        <f>IF(Running!D67&amp;Running!E67&amp;Running!F67="","",IF(Running!D67&amp;Running!E67="",Running!F67&amp;"""",IF(Running!D67&amp;Running!F67="",Running!E67&amp;"'",IF(Running!D67="",Running!E67&amp;"'"&amp;Running!F67&amp;"""",IF(Running!E67&amp;Running!F67="",Running!D67&amp;":"&amp;Running!E67&amp;"0'",IF(Running!F67="",Running!D67&amp;":"&amp;Running!E67&amp;"0'",Running!D67&amp;":"&amp;Running!E67&amp;"'"&amp;Running!F67&amp;""""))))))</f>
      </c>
      <c r="E67" s="96">
        <f>Running!N67</f>
      </c>
      <c r="F67" s="95">
        <f t="shared" si="0"/>
      </c>
      <c r="G67" s="95">
        <f t="shared" si="1"/>
      </c>
      <c r="H67" s="95">
        <f t="shared" si="2"/>
      </c>
      <c r="I67" s="95">
        <f t="shared" si="3"/>
      </c>
      <c r="J67" s="95">
        <f t="shared" si="4"/>
      </c>
      <c r="K67" s="95">
        <f t="shared" si="5"/>
      </c>
      <c r="L67" s="95">
        <f t="shared" si="6"/>
      </c>
    </row>
    <row r="68" spans="2:12" ht="12.75">
      <c r="B68" s="124">
        <f>Running!A68</f>
        <v>0</v>
      </c>
      <c r="C68" s="125">
        <f>Running!C68</f>
        <v>0</v>
      </c>
      <c r="D68" s="126">
        <f>IF(Running!D68&amp;Running!E68&amp;Running!F68="","",IF(Running!D68&amp;Running!E68="",Running!F68&amp;"""",IF(Running!D68&amp;Running!F68="",Running!E68&amp;"'",IF(Running!D68="",Running!E68&amp;"'"&amp;Running!F68&amp;"""",IF(Running!E68&amp;Running!F68="",Running!D68&amp;":"&amp;Running!E68&amp;"0'",IF(Running!F68="",Running!D68&amp;":"&amp;Running!E68&amp;"0'",Running!D68&amp;":"&amp;Running!E68&amp;"'"&amp;Running!F68&amp;""""))))))</f>
      </c>
      <c r="E68" s="96">
        <f>Running!N68</f>
      </c>
      <c r="F68" s="95">
        <f t="shared" si="0"/>
      </c>
      <c r="G68" s="95">
        <f t="shared" si="1"/>
      </c>
      <c r="H68" s="95">
        <f t="shared" si="2"/>
      </c>
      <c r="I68" s="95">
        <f t="shared" si="3"/>
      </c>
      <c r="J68" s="95">
        <f t="shared" si="4"/>
      </c>
      <c r="K68" s="95">
        <f t="shared" si="5"/>
      </c>
      <c r="L68" s="95">
        <f t="shared" si="6"/>
      </c>
    </row>
    <row r="69" spans="2:12" ht="12.75">
      <c r="B69" s="124">
        <f>Running!A69</f>
        <v>0</v>
      </c>
      <c r="C69" s="125">
        <f>Running!C69</f>
        <v>0</v>
      </c>
      <c r="D69" s="126">
        <f>IF(Running!D69&amp;Running!E69&amp;Running!F69="","",IF(Running!D69&amp;Running!E69="",Running!F69&amp;"""",IF(Running!D69&amp;Running!F69="",Running!E69&amp;"'",IF(Running!D69="",Running!E69&amp;"'"&amp;Running!F69&amp;"""",IF(Running!E69&amp;Running!F69="",Running!D69&amp;":"&amp;Running!E69&amp;"0'",IF(Running!F69="",Running!D69&amp;":"&amp;Running!E69&amp;"0'",Running!D69&amp;":"&amp;Running!E69&amp;"'"&amp;Running!F69&amp;""""))))))</f>
      </c>
      <c r="E69" s="96">
        <f>Running!N69</f>
      </c>
      <c r="F69" s="95">
        <f t="shared" si="0"/>
      </c>
      <c r="G69" s="95">
        <f t="shared" si="1"/>
      </c>
      <c r="H69" s="95">
        <f t="shared" si="2"/>
      </c>
      <c r="I69" s="95">
        <f t="shared" si="3"/>
      </c>
      <c r="J69" s="95">
        <f t="shared" si="4"/>
      </c>
      <c r="K69" s="95">
        <f t="shared" si="5"/>
      </c>
      <c r="L69" s="95">
        <f t="shared" si="6"/>
      </c>
    </row>
    <row r="70" spans="2:12" ht="12.75">
      <c r="B70" s="124">
        <f>Running!A70</f>
        <v>0</v>
      </c>
      <c r="C70" s="125">
        <f>Running!C70</f>
        <v>0</v>
      </c>
      <c r="D70" s="126">
        <f>IF(Running!D70&amp;Running!E70&amp;Running!F70="","",IF(Running!D70&amp;Running!E70="",Running!F70&amp;"""",IF(Running!D70&amp;Running!F70="",Running!E70&amp;"'",IF(Running!D70="",Running!E70&amp;"'"&amp;Running!F70&amp;"""",IF(Running!E70&amp;Running!F70="",Running!D70&amp;":"&amp;Running!E70&amp;"0'",IF(Running!F70="",Running!D70&amp;":"&amp;Running!E70&amp;"0'",Running!D70&amp;":"&amp;Running!E70&amp;"'"&amp;Running!F70&amp;""""))))))</f>
      </c>
      <c r="E70" s="96">
        <f>Running!N70</f>
      </c>
      <c r="F70" s="95">
        <f t="shared" si="0"/>
      </c>
      <c r="G70" s="95">
        <f t="shared" si="1"/>
      </c>
      <c r="H70" s="95">
        <f t="shared" si="2"/>
      </c>
      <c r="I70" s="95">
        <f t="shared" si="3"/>
      </c>
      <c r="J70" s="95">
        <f t="shared" si="4"/>
      </c>
      <c r="K70" s="95">
        <f t="shared" si="5"/>
      </c>
      <c r="L70" s="95">
        <f t="shared" si="6"/>
      </c>
    </row>
    <row r="71" spans="2:12" ht="12.75">
      <c r="B71" s="124">
        <f>Running!A71</f>
        <v>0</v>
      </c>
      <c r="C71" s="125">
        <f>Running!C71</f>
        <v>0</v>
      </c>
      <c r="D71" s="126">
        <f>IF(Running!D71&amp;Running!E71&amp;Running!F71="","",IF(Running!D71&amp;Running!E71="",Running!F71&amp;"""",IF(Running!D71&amp;Running!F71="",Running!E71&amp;"'",IF(Running!D71="",Running!E71&amp;"'"&amp;Running!F71&amp;"""",IF(Running!E71&amp;Running!F71="",Running!D71&amp;":"&amp;Running!E71&amp;"0'",IF(Running!F71="",Running!D71&amp;":"&amp;Running!E71&amp;"0'",Running!D71&amp;":"&amp;Running!E71&amp;"'"&amp;Running!F71&amp;""""))))))</f>
      </c>
      <c r="E71" s="96">
        <f>Running!N71</f>
      </c>
      <c r="F71" s="95">
        <f t="shared" si="0"/>
      </c>
      <c r="G71" s="95">
        <f t="shared" si="1"/>
      </c>
      <c r="H71" s="95">
        <f t="shared" si="2"/>
      </c>
      <c r="I71" s="95">
        <f t="shared" si="3"/>
      </c>
      <c r="J71" s="95">
        <f t="shared" si="4"/>
      </c>
      <c r="K71" s="95">
        <f t="shared" si="5"/>
      </c>
      <c r="L71" s="95">
        <f t="shared" si="6"/>
      </c>
    </row>
    <row r="72" spans="2:12" ht="12.75">
      <c r="B72" s="124">
        <f>Running!A72</f>
        <v>0</v>
      </c>
      <c r="C72" s="125">
        <f>Running!C72</f>
        <v>0</v>
      </c>
      <c r="D72" s="126">
        <f>IF(Running!D72&amp;Running!E72&amp;Running!F72="","",IF(Running!D72&amp;Running!E72="",Running!F72&amp;"""",IF(Running!D72&amp;Running!F72="",Running!E72&amp;"'",IF(Running!D72="",Running!E72&amp;"'"&amp;Running!F72&amp;"""",IF(Running!E72&amp;Running!F72="",Running!D72&amp;":"&amp;Running!E72&amp;"0'",IF(Running!F72="",Running!D72&amp;":"&amp;Running!E72&amp;"0'",Running!D72&amp;":"&amp;Running!E72&amp;"'"&amp;Running!F72&amp;""""))))))</f>
      </c>
      <c r="E72" s="96">
        <f>Running!N72</f>
      </c>
      <c r="F72" s="95">
        <f aca="true" t="shared" si="7" ref="F72:F135">IF($E72="","",TRUNC(100/($E72*1000/60))+((100/($E72*1000/60))-TRUNC(100/($E72*1000/60)))*60/100)</f>
      </c>
      <c r="G72" s="95">
        <f aca="true" t="shared" si="8" ref="G72:G135">IF($E72="","",TRUNC(200/($E72*1000/60))+((200/($E72*1000/60))-TRUNC(200/($E72*1000/60)))*60/100)</f>
      </c>
      <c r="H72" s="95">
        <f aca="true" t="shared" si="9" ref="H72:H135">IF($E72="","",TRUNC(300/($E72*1000/60))+((300/($E72*1000/60))-TRUNC(300/($E72*1000/60)))*60/100)</f>
      </c>
      <c r="I72" s="95">
        <f aca="true" t="shared" si="10" ref="I72:I135">IF($E72="","",TRUNC(400/($E72*1000/60))+((400/($E72*1000/60))-TRUNC(400/($E72*1000/60)))*60/100)</f>
      </c>
      <c r="J72" s="95">
        <f aca="true" t="shared" si="11" ref="J72:J135">IF($E72="","",TRUNC(600/($E72*1000/60))+((600/($E72*1000/60))-TRUNC(600/($E72*1000/60)))*60/100)</f>
      </c>
      <c r="K72" s="95">
        <f aca="true" t="shared" si="12" ref="K72:K135">IF($E72="","",TRUNC(800/($E72*1000/60))+((800/($E72*1000/60))-TRUNC(800/($E72*1000/60)))*60/100)</f>
      </c>
      <c r="L72" s="95">
        <f aca="true" t="shared" si="13" ref="L72:L135">IF($E72="","",TRUNC(1000/($E72*1000/60))+((1000/($E72*1000/60))-TRUNC(1000/($E72*1000/60)))*60/100)</f>
      </c>
    </row>
    <row r="73" spans="2:12" ht="12.75">
      <c r="B73" s="124">
        <f>Running!A73</f>
        <v>0</v>
      </c>
      <c r="C73" s="125">
        <f>Running!C73</f>
        <v>0</v>
      </c>
      <c r="D73" s="126">
        <f>IF(Running!D73&amp;Running!E73&amp;Running!F73="","",IF(Running!D73&amp;Running!E73="",Running!F73&amp;"""",IF(Running!D73&amp;Running!F73="",Running!E73&amp;"'",IF(Running!D73="",Running!E73&amp;"'"&amp;Running!F73&amp;"""",IF(Running!E73&amp;Running!F73="",Running!D73&amp;":"&amp;Running!E73&amp;"0'",IF(Running!F73="",Running!D73&amp;":"&amp;Running!E73&amp;"0'",Running!D73&amp;":"&amp;Running!E73&amp;"'"&amp;Running!F73&amp;""""))))))</f>
      </c>
      <c r="E73" s="96">
        <f>Running!N73</f>
      </c>
      <c r="F73" s="95">
        <f t="shared" si="7"/>
      </c>
      <c r="G73" s="95">
        <f t="shared" si="8"/>
      </c>
      <c r="H73" s="95">
        <f t="shared" si="9"/>
      </c>
      <c r="I73" s="95">
        <f t="shared" si="10"/>
      </c>
      <c r="J73" s="95">
        <f t="shared" si="11"/>
      </c>
      <c r="K73" s="95">
        <f t="shared" si="12"/>
      </c>
      <c r="L73" s="95">
        <f t="shared" si="13"/>
      </c>
    </row>
    <row r="74" spans="2:12" ht="12.75">
      <c r="B74" s="124">
        <f>Running!A74</f>
        <v>0</v>
      </c>
      <c r="C74" s="125">
        <f>Running!C74</f>
        <v>0</v>
      </c>
      <c r="D74" s="126">
        <f>IF(Running!D74&amp;Running!E74&amp;Running!F74="","",IF(Running!D74&amp;Running!E74="",Running!F74&amp;"""",IF(Running!D74&amp;Running!F74="",Running!E74&amp;"'",IF(Running!D74="",Running!E74&amp;"'"&amp;Running!F74&amp;"""",IF(Running!E74&amp;Running!F74="",Running!D74&amp;":"&amp;Running!E74&amp;"0'",IF(Running!F74="",Running!D74&amp;":"&amp;Running!E74&amp;"0'",Running!D74&amp;":"&amp;Running!E74&amp;"'"&amp;Running!F74&amp;""""))))))</f>
      </c>
      <c r="E74" s="96">
        <f>Running!N74</f>
      </c>
      <c r="F74" s="95">
        <f t="shared" si="7"/>
      </c>
      <c r="G74" s="95">
        <f t="shared" si="8"/>
      </c>
      <c r="H74" s="95">
        <f t="shared" si="9"/>
      </c>
      <c r="I74" s="95">
        <f t="shared" si="10"/>
      </c>
      <c r="J74" s="95">
        <f t="shared" si="11"/>
      </c>
      <c r="K74" s="95">
        <f t="shared" si="12"/>
      </c>
      <c r="L74" s="95">
        <f t="shared" si="13"/>
      </c>
    </row>
    <row r="75" spans="2:12" ht="12.75">
      <c r="B75" s="124">
        <f>Running!A75</f>
        <v>0</v>
      </c>
      <c r="C75" s="125">
        <f>Running!C75</f>
        <v>0</v>
      </c>
      <c r="D75" s="126">
        <f>IF(Running!D75&amp;Running!E75&amp;Running!F75="","",IF(Running!D75&amp;Running!E75="",Running!F75&amp;"""",IF(Running!D75&amp;Running!F75="",Running!E75&amp;"'",IF(Running!D75="",Running!E75&amp;"'"&amp;Running!F75&amp;"""",IF(Running!E75&amp;Running!F75="",Running!D75&amp;":"&amp;Running!E75&amp;"0'",IF(Running!F75="",Running!D75&amp;":"&amp;Running!E75&amp;"0'",Running!D75&amp;":"&amp;Running!E75&amp;"'"&amp;Running!F75&amp;""""))))))</f>
      </c>
      <c r="E75" s="96">
        <f>Running!N75</f>
      </c>
      <c r="F75" s="95">
        <f t="shared" si="7"/>
      </c>
      <c r="G75" s="95">
        <f t="shared" si="8"/>
      </c>
      <c r="H75" s="95">
        <f t="shared" si="9"/>
      </c>
      <c r="I75" s="95">
        <f t="shared" si="10"/>
      </c>
      <c r="J75" s="95">
        <f t="shared" si="11"/>
      </c>
      <c r="K75" s="95">
        <f t="shared" si="12"/>
      </c>
      <c r="L75" s="95">
        <f t="shared" si="13"/>
      </c>
    </row>
    <row r="76" spans="2:12" ht="12.75">
      <c r="B76" s="124">
        <f>Running!A76</f>
        <v>0</v>
      </c>
      <c r="C76" s="125">
        <f>Running!C76</f>
        <v>0</v>
      </c>
      <c r="D76" s="126">
        <f>IF(Running!D76&amp;Running!E76&amp;Running!F76="","",IF(Running!D76&amp;Running!E76="",Running!F76&amp;"""",IF(Running!D76&amp;Running!F76="",Running!E76&amp;"'",IF(Running!D76="",Running!E76&amp;"'"&amp;Running!F76&amp;"""",IF(Running!E76&amp;Running!F76="",Running!D76&amp;":"&amp;Running!E76&amp;"0'",IF(Running!F76="",Running!D76&amp;":"&amp;Running!E76&amp;"0'",Running!D76&amp;":"&amp;Running!E76&amp;"'"&amp;Running!F76&amp;""""))))))</f>
      </c>
      <c r="E76" s="96">
        <f>Running!N76</f>
      </c>
      <c r="F76" s="95">
        <f t="shared" si="7"/>
      </c>
      <c r="G76" s="95">
        <f t="shared" si="8"/>
      </c>
      <c r="H76" s="95">
        <f t="shared" si="9"/>
      </c>
      <c r="I76" s="95">
        <f t="shared" si="10"/>
      </c>
      <c r="J76" s="95">
        <f t="shared" si="11"/>
      </c>
      <c r="K76" s="95">
        <f t="shared" si="12"/>
      </c>
      <c r="L76" s="95">
        <f t="shared" si="13"/>
      </c>
    </row>
    <row r="77" spans="2:12" ht="12.75">
      <c r="B77" s="124">
        <f>Running!A77</f>
        <v>0</v>
      </c>
      <c r="C77" s="125">
        <f>Running!C77</f>
        <v>0</v>
      </c>
      <c r="D77" s="126">
        <f>IF(Running!D77&amp;Running!E77&amp;Running!F77="","",IF(Running!D77&amp;Running!E77="",Running!F77&amp;"""",IF(Running!D77&amp;Running!F77="",Running!E77&amp;"'",IF(Running!D77="",Running!E77&amp;"'"&amp;Running!F77&amp;"""",IF(Running!E77&amp;Running!F77="",Running!D77&amp;":"&amp;Running!E77&amp;"0'",IF(Running!F77="",Running!D77&amp;":"&amp;Running!E77&amp;"0'",Running!D77&amp;":"&amp;Running!E77&amp;"'"&amp;Running!F77&amp;""""))))))</f>
      </c>
      <c r="E77" s="96">
        <f>Running!N77</f>
      </c>
      <c r="F77" s="95">
        <f t="shared" si="7"/>
      </c>
      <c r="G77" s="95">
        <f t="shared" si="8"/>
      </c>
      <c r="H77" s="95">
        <f t="shared" si="9"/>
      </c>
      <c r="I77" s="95">
        <f t="shared" si="10"/>
      </c>
      <c r="J77" s="95">
        <f t="shared" si="11"/>
      </c>
      <c r="K77" s="95">
        <f t="shared" si="12"/>
      </c>
      <c r="L77" s="95">
        <f t="shared" si="13"/>
      </c>
    </row>
    <row r="78" spans="2:12" ht="12.75">
      <c r="B78" s="124">
        <f>Running!A78</f>
        <v>0</v>
      </c>
      <c r="C78" s="125">
        <f>Running!C78</f>
        <v>0</v>
      </c>
      <c r="D78" s="126">
        <f>IF(Running!D78&amp;Running!E78&amp;Running!F78="","",IF(Running!D78&amp;Running!E78="",Running!F78&amp;"""",IF(Running!D78&amp;Running!F78="",Running!E78&amp;"'",IF(Running!D78="",Running!E78&amp;"'"&amp;Running!F78&amp;"""",IF(Running!E78&amp;Running!F78="",Running!D78&amp;":"&amp;Running!E78&amp;"0'",IF(Running!F78="",Running!D78&amp;":"&amp;Running!E78&amp;"0'",Running!D78&amp;":"&amp;Running!E78&amp;"'"&amp;Running!F78&amp;""""))))))</f>
      </c>
      <c r="E78" s="96">
        <f>Running!N78</f>
      </c>
      <c r="F78" s="95">
        <f t="shared" si="7"/>
      </c>
      <c r="G78" s="95">
        <f t="shared" si="8"/>
      </c>
      <c r="H78" s="95">
        <f t="shared" si="9"/>
      </c>
      <c r="I78" s="95">
        <f t="shared" si="10"/>
      </c>
      <c r="J78" s="95">
        <f t="shared" si="11"/>
      </c>
      <c r="K78" s="95">
        <f t="shared" si="12"/>
      </c>
      <c r="L78" s="95">
        <f t="shared" si="13"/>
      </c>
    </row>
    <row r="79" spans="2:12" ht="12.75">
      <c r="B79" s="124">
        <f>Running!A79</f>
        <v>0</v>
      </c>
      <c r="C79" s="125">
        <f>Running!C79</f>
        <v>0</v>
      </c>
      <c r="D79" s="126">
        <f>IF(Running!D79&amp;Running!E79&amp;Running!F79="","",IF(Running!D79&amp;Running!E79="",Running!F79&amp;"""",IF(Running!D79&amp;Running!F79="",Running!E79&amp;"'",IF(Running!D79="",Running!E79&amp;"'"&amp;Running!F79&amp;"""",IF(Running!E79&amp;Running!F79="",Running!D79&amp;":"&amp;Running!E79&amp;"0'",IF(Running!F79="",Running!D79&amp;":"&amp;Running!E79&amp;"0'",Running!D79&amp;":"&amp;Running!E79&amp;"'"&amp;Running!F79&amp;""""))))))</f>
      </c>
      <c r="E79" s="96">
        <f>Running!N79</f>
      </c>
      <c r="F79" s="95">
        <f t="shared" si="7"/>
      </c>
      <c r="G79" s="95">
        <f t="shared" si="8"/>
      </c>
      <c r="H79" s="95">
        <f t="shared" si="9"/>
      </c>
      <c r="I79" s="95">
        <f t="shared" si="10"/>
      </c>
      <c r="J79" s="95">
        <f t="shared" si="11"/>
      </c>
      <c r="K79" s="95">
        <f t="shared" si="12"/>
      </c>
      <c r="L79" s="95">
        <f t="shared" si="13"/>
      </c>
    </row>
    <row r="80" spans="2:12" ht="12.75">
      <c r="B80" s="124">
        <f>Running!A80</f>
        <v>0</v>
      </c>
      <c r="C80" s="125">
        <f>Running!C80</f>
        <v>0</v>
      </c>
      <c r="D80" s="126">
        <f>IF(Running!D80&amp;Running!E80&amp;Running!F80="","",IF(Running!D80&amp;Running!E80="",Running!F80&amp;"""",IF(Running!D80&amp;Running!F80="",Running!E80&amp;"'",IF(Running!D80="",Running!E80&amp;"'"&amp;Running!F80&amp;"""",IF(Running!E80&amp;Running!F80="",Running!D80&amp;":"&amp;Running!E80&amp;"0'",IF(Running!F80="",Running!D80&amp;":"&amp;Running!E80&amp;"0'",Running!D80&amp;":"&amp;Running!E80&amp;"'"&amp;Running!F80&amp;""""))))))</f>
      </c>
      <c r="E80" s="96">
        <f>Running!N80</f>
      </c>
      <c r="F80" s="95">
        <f t="shared" si="7"/>
      </c>
      <c r="G80" s="95">
        <f t="shared" si="8"/>
      </c>
      <c r="H80" s="95">
        <f t="shared" si="9"/>
      </c>
      <c r="I80" s="95">
        <f t="shared" si="10"/>
      </c>
      <c r="J80" s="95">
        <f t="shared" si="11"/>
      </c>
      <c r="K80" s="95">
        <f t="shared" si="12"/>
      </c>
      <c r="L80" s="95">
        <f t="shared" si="13"/>
      </c>
    </row>
    <row r="81" spans="2:12" ht="12.75">
      <c r="B81" s="124">
        <f>Running!A81</f>
        <v>0</v>
      </c>
      <c r="C81" s="125">
        <f>Running!C81</f>
        <v>0</v>
      </c>
      <c r="D81" s="126">
        <f>IF(Running!D81&amp;Running!E81&amp;Running!F81="","",IF(Running!D81&amp;Running!E81="",Running!F81&amp;"""",IF(Running!D81&amp;Running!F81="",Running!E81&amp;"'",IF(Running!D81="",Running!E81&amp;"'"&amp;Running!F81&amp;"""",IF(Running!E81&amp;Running!F81="",Running!D81&amp;":"&amp;Running!E81&amp;"0'",IF(Running!F81="",Running!D81&amp;":"&amp;Running!E81&amp;"0'",Running!D81&amp;":"&amp;Running!E81&amp;"'"&amp;Running!F81&amp;""""))))))</f>
      </c>
      <c r="E81" s="96">
        <f>Running!N81</f>
      </c>
      <c r="F81" s="95">
        <f t="shared" si="7"/>
      </c>
      <c r="G81" s="95">
        <f t="shared" si="8"/>
      </c>
      <c r="H81" s="95">
        <f t="shared" si="9"/>
      </c>
      <c r="I81" s="95">
        <f t="shared" si="10"/>
      </c>
      <c r="J81" s="95">
        <f t="shared" si="11"/>
      </c>
      <c r="K81" s="95">
        <f t="shared" si="12"/>
      </c>
      <c r="L81" s="95">
        <f t="shared" si="13"/>
      </c>
    </row>
    <row r="82" spans="2:12" ht="12.75">
      <c r="B82" s="124">
        <f>Running!A82</f>
        <v>0</v>
      </c>
      <c r="C82" s="125">
        <f>Running!C82</f>
        <v>0</v>
      </c>
      <c r="D82" s="126">
        <f>IF(Running!D82&amp;Running!E82&amp;Running!F82="","",IF(Running!D82&amp;Running!E82="",Running!F82&amp;"""",IF(Running!D82&amp;Running!F82="",Running!E82&amp;"'",IF(Running!D82="",Running!E82&amp;"'"&amp;Running!F82&amp;"""",IF(Running!E82&amp;Running!F82="",Running!D82&amp;":"&amp;Running!E82&amp;"0'",IF(Running!F82="",Running!D82&amp;":"&amp;Running!E82&amp;"0'",Running!D82&amp;":"&amp;Running!E82&amp;"'"&amp;Running!F82&amp;""""))))))</f>
      </c>
      <c r="E82" s="96">
        <f>Running!N82</f>
      </c>
      <c r="F82" s="95">
        <f t="shared" si="7"/>
      </c>
      <c r="G82" s="95">
        <f t="shared" si="8"/>
      </c>
      <c r="H82" s="95">
        <f t="shared" si="9"/>
      </c>
      <c r="I82" s="95">
        <f t="shared" si="10"/>
      </c>
      <c r="J82" s="95">
        <f t="shared" si="11"/>
      </c>
      <c r="K82" s="95">
        <f t="shared" si="12"/>
      </c>
      <c r="L82" s="95">
        <f t="shared" si="13"/>
      </c>
    </row>
    <row r="83" spans="2:12" ht="12.75">
      <c r="B83" s="124">
        <f>Running!A83</f>
        <v>0</v>
      </c>
      <c r="C83" s="125">
        <f>Running!C83</f>
        <v>0</v>
      </c>
      <c r="D83" s="126">
        <f>IF(Running!D83&amp;Running!E83&amp;Running!F83="","",IF(Running!D83&amp;Running!E83="",Running!F83&amp;"""",IF(Running!D83&amp;Running!F83="",Running!E83&amp;"'",IF(Running!D83="",Running!E83&amp;"'"&amp;Running!F83&amp;"""",IF(Running!E83&amp;Running!F83="",Running!D83&amp;":"&amp;Running!E83&amp;"0'",IF(Running!F83="",Running!D83&amp;":"&amp;Running!E83&amp;"0'",Running!D83&amp;":"&amp;Running!E83&amp;"'"&amp;Running!F83&amp;""""))))))</f>
      </c>
      <c r="E83" s="96">
        <f>Running!N83</f>
      </c>
      <c r="F83" s="95">
        <f t="shared" si="7"/>
      </c>
      <c r="G83" s="95">
        <f t="shared" si="8"/>
      </c>
      <c r="H83" s="95">
        <f t="shared" si="9"/>
      </c>
      <c r="I83" s="95">
        <f t="shared" si="10"/>
      </c>
      <c r="J83" s="95">
        <f t="shared" si="11"/>
      </c>
      <c r="K83" s="95">
        <f t="shared" si="12"/>
      </c>
      <c r="L83" s="95">
        <f t="shared" si="13"/>
      </c>
    </row>
    <row r="84" spans="2:12" ht="12.75">
      <c r="B84" s="124">
        <f>Running!A84</f>
        <v>0</v>
      </c>
      <c r="C84" s="125">
        <f>Running!C84</f>
        <v>0</v>
      </c>
      <c r="D84" s="126">
        <f>IF(Running!D84&amp;Running!E84&amp;Running!F84="","",IF(Running!D84&amp;Running!E84="",Running!F84&amp;"""",IF(Running!D84&amp;Running!F84="",Running!E84&amp;"'",IF(Running!D84="",Running!E84&amp;"'"&amp;Running!F84&amp;"""",IF(Running!E84&amp;Running!F84="",Running!D84&amp;":"&amp;Running!E84&amp;"0'",IF(Running!F84="",Running!D84&amp;":"&amp;Running!E84&amp;"0'",Running!D84&amp;":"&amp;Running!E84&amp;"'"&amp;Running!F84&amp;""""))))))</f>
      </c>
      <c r="E84" s="96">
        <f>Running!N84</f>
      </c>
      <c r="F84" s="95">
        <f t="shared" si="7"/>
      </c>
      <c r="G84" s="95">
        <f t="shared" si="8"/>
      </c>
      <c r="H84" s="95">
        <f t="shared" si="9"/>
      </c>
      <c r="I84" s="95">
        <f t="shared" si="10"/>
      </c>
      <c r="J84" s="95">
        <f t="shared" si="11"/>
      </c>
      <c r="K84" s="95">
        <f t="shared" si="12"/>
      </c>
      <c r="L84" s="95">
        <f t="shared" si="13"/>
      </c>
    </row>
    <row r="85" spans="2:12" ht="12.75">
      <c r="B85" s="124">
        <f>Running!A85</f>
        <v>0</v>
      </c>
      <c r="C85" s="125">
        <f>Running!C85</f>
        <v>0</v>
      </c>
      <c r="D85" s="126">
        <f>IF(Running!D85&amp;Running!E85&amp;Running!F85="","",IF(Running!D85&amp;Running!E85="",Running!F85&amp;"""",IF(Running!D85&amp;Running!F85="",Running!E85&amp;"'",IF(Running!D85="",Running!E85&amp;"'"&amp;Running!F85&amp;"""",IF(Running!E85&amp;Running!F85="",Running!D85&amp;":"&amp;Running!E85&amp;"0'",IF(Running!F85="",Running!D85&amp;":"&amp;Running!E85&amp;"0'",Running!D85&amp;":"&amp;Running!E85&amp;"'"&amp;Running!F85&amp;""""))))))</f>
      </c>
      <c r="E85" s="96">
        <f>Running!N85</f>
      </c>
      <c r="F85" s="95">
        <f t="shared" si="7"/>
      </c>
      <c r="G85" s="95">
        <f t="shared" si="8"/>
      </c>
      <c r="H85" s="95">
        <f t="shared" si="9"/>
      </c>
      <c r="I85" s="95">
        <f t="shared" si="10"/>
      </c>
      <c r="J85" s="95">
        <f t="shared" si="11"/>
      </c>
      <c r="K85" s="95">
        <f t="shared" si="12"/>
      </c>
      <c r="L85" s="95">
        <f t="shared" si="13"/>
      </c>
    </row>
    <row r="86" spans="2:12" ht="12.75">
      <c r="B86" s="124">
        <f>Running!A86</f>
        <v>0</v>
      </c>
      <c r="C86" s="125">
        <f>Running!C86</f>
        <v>0</v>
      </c>
      <c r="D86" s="126">
        <f>IF(Running!D86&amp;Running!E86&amp;Running!F86="","",IF(Running!D86&amp;Running!E86="",Running!F86&amp;"""",IF(Running!D86&amp;Running!F86="",Running!E86&amp;"'",IF(Running!D86="",Running!E86&amp;"'"&amp;Running!F86&amp;"""",IF(Running!E86&amp;Running!F86="",Running!D86&amp;":"&amp;Running!E86&amp;"0'",IF(Running!F86="",Running!D86&amp;":"&amp;Running!E86&amp;"0'",Running!D86&amp;":"&amp;Running!E86&amp;"'"&amp;Running!F86&amp;""""))))))</f>
      </c>
      <c r="E86" s="96">
        <f>Running!N86</f>
      </c>
      <c r="F86" s="95">
        <f t="shared" si="7"/>
      </c>
      <c r="G86" s="95">
        <f t="shared" si="8"/>
      </c>
      <c r="H86" s="95">
        <f t="shared" si="9"/>
      </c>
      <c r="I86" s="95">
        <f t="shared" si="10"/>
      </c>
      <c r="J86" s="95">
        <f t="shared" si="11"/>
      </c>
      <c r="K86" s="95">
        <f t="shared" si="12"/>
      </c>
      <c r="L86" s="95">
        <f t="shared" si="13"/>
      </c>
    </row>
    <row r="87" spans="2:12" ht="12.75">
      <c r="B87" s="124">
        <f>Running!A87</f>
        <v>0</v>
      </c>
      <c r="C87" s="125">
        <f>Running!C87</f>
        <v>0</v>
      </c>
      <c r="D87" s="126">
        <f>IF(Running!D87&amp;Running!E87&amp;Running!F87="","",IF(Running!D87&amp;Running!E87="",Running!F87&amp;"""",IF(Running!D87&amp;Running!F87="",Running!E87&amp;"'",IF(Running!D87="",Running!E87&amp;"'"&amp;Running!F87&amp;"""",IF(Running!E87&amp;Running!F87="",Running!D87&amp;":"&amp;Running!E87&amp;"0'",IF(Running!F87="",Running!D87&amp;":"&amp;Running!E87&amp;"0'",Running!D87&amp;":"&amp;Running!E87&amp;"'"&amp;Running!F87&amp;""""))))))</f>
      </c>
      <c r="E87" s="96">
        <f>Running!N87</f>
      </c>
      <c r="F87" s="95">
        <f t="shared" si="7"/>
      </c>
      <c r="G87" s="95">
        <f t="shared" si="8"/>
      </c>
      <c r="H87" s="95">
        <f t="shared" si="9"/>
      </c>
      <c r="I87" s="95">
        <f t="shared" si="10"/>
      </c>
      <c r="J87" s="95">
        <f t="shared" si="11"/>
      </c>
      <c r="K87" s="95">
        <f t="shared" si="12"/>
      </c>
      <c r="L87" s="95">
        <f t="shared" si="13"/>
      </c>
    </row>
    <row r="88" spans="2:12" ht="12.75">
      <c r="B88" s="124">
        <f>Running!A88</f>
        <v>0</v>
      </c>
      <c r="C88" s="125">
        <f>Running!C88</f>
        <v>0</v>
      </c>
      <c r="D88" s="126">
        <f>IF(Running!D88&amp;Running!E88&amp;Running!F88="","",IF(Running!D88&amp;Running!E88="",Running!F88&amp;"""",IF(Running!D88&amp;Running!F88="",Running!E88&amp;"'",IF(Running!D88="",Running!E88&amp;"'"&amp;Running!F88&amp;"""",IF(Running!E88&amp;Running!F88="",Running!D88&amp;":"&amp;Running!E88&amp;"0'",IF(Running!F88="",Running!D88&amp;":"&amp;Running!E88&amp;"0'",Running!D88&amp;":"&amp;Running!E88&amp;"'"&amp;Running!F88&amp;""""))))))</f>
      </c>
      <c r="E88" s="96">
        <f>Running!N88</f>
      </c>
      <c r="F88" s="95">
        <f t="shared" si="7"/>
      </c>
      <c r="G88" s="95">
        <f t="shared" si="8"/>
      </c>
      <c r="H88" s="95">
        <f t="shared" si="9"/>
      </c>
      <c r="I88" s="95">
        <f t="shared" si="10"/>
      </c>
      <c r="J88" s="95">
        <f t="shared" si="11"/>
      </c>
      <c r="K88" s="95">
        <f t="shared" si="12"/>
      </c>
      <c r="L88" s="95">
        <f t="shared" si="13"/>
      </c>
    </row>
    <row r="89" spans="2:12" ht="12.75">
      <c r="B89" s="124">
        <f>Running!A89</f>
        <v>0</v>
      </c>
      <c r="C89" s="125">
        <f>Running!C89</f>
        <v>0</v>
      </c>
      <c r="D89" s="126">
        <f>IF(Running!D89&amp;Running!E89&amp;Running!F89="","",IF(Running!D89&amp;Running!E89="",Running!F89&amp;"""",IF(Running!D89&amp;Running!F89="",Running!E89&amp;"'",IF(Running!D89="",Running!E89&amp;"'"&amp;Running!F89&amp;"""",IF(Running!E89&amp;Running!F89="",Running!D89&amp;":"&amp;Running!E89&amp;"0'",IF(Running!F89="",Running!D89&amp;":"&amp;Running!E89&amp;"0'",Running!D89&amp;":"&amp;Running!E89&amp;"'"&amp;Running!F89&amp;""""))))))</f>
      </c>
      <c r="E89" s="96">
        <f>Running!N89</f>
      </c>
      <c r="F89" s="95">
        <f t="shared" si="7"/>
      </c>
      <c r="G89" s="95">
        <f t="shared" si="8"/>
      </c>
      <c r="H89" s="95">
        <f t="shared" si="9"/>
      </c>
      <c r="I89" s="95">
        <f t="shared" si="10"/>
      </c>
      <c r="J89" s="95">
        <f t="shared" si="11"/>
      </c>
      <c r="K89" s="95">
        <f t="shared" si="12"/>
      </c>
      <c r="L89" s="95">
        <f t="shared" si="13"/>
      </c>
    </row>
    <row r="90" spans="2:12" ht="12.75">
      <c r="B90" s="124">
        <f>Running!A90</f>
        <v>0</v>
      </c>
      <c r="C90" s="125">
        <f>Running!C90</f>
        <v>0</v>
      </c>
      <c r="D90" s="126">
        <f>IF(Running!D90&amp;Running!E90&amp;Running!F90="","",IF(Running!D90&amp;Running!E90="",Running!F90&amp;"""",IF(Running!D90&amp;Running!F90="",Running!E90&amp;"'",IF(Running!D90="",Running!E90&amp;"'"&amp;Running!F90&amp;"""",IF(Running!E90&amp;Running!F90="",Running!D90&amp;":"&amp;Running!E90&amp;"0'",IF(Running!F90="",Running!D90&amp;":"&amp;Running!E90&amp;"0'",Running!D90&amp;":"&amp;Running!E90&amp;"'"&amp;Running!F90&amp;""""))))))</f>
      </c>
      <c r="E90" s="96">
        <f>Running!N90</f>
      </c>
      <c r="F90" s="95">
        <f t="shared" si="7"/>
      </c>
      <c r="G90" s="95">
        <f t="shared" si="8"/>
      </c>
      <c r="H90" s="95">
        <f t="shared" si="9"/>
      </c>
      <c r="I90" s="95">
        <f t="shared" si="10"/>
      </c>
      <c r="J90" s="95">
        <f t="shared" si="11"/>
      </c>
      <c r="K90" s="95">
        <f t="shared" si="12"/>
      </c>
      <c r="L90" s="95">
        <f t="shared" si="13"/>
      </c>
    </row>
    <row r="91" spans="2:12" ht="12.75">
      <c r="B91" s="124">
        <f>Running!A91</f>
        <v>0</v>
      </c>
      <c r="C91" s="125">
        <f>Running!C91</f>
        <v>0</v>
      </c>
      <c r="D91" s="126">
        <f>IF(Running!D91&amp;Running!E91&amp;Running!F91="","",IF(Running!D91&amp;Running!E91="",Running!F91&amp;"""",IF(Running!D91&amp;Running!F91="",Running!E91&amp;"'",IF(Running!D91="",Running!E91&amp;"'"&amp;Running!F91&amp;"""",IF(Running!E91&amp;Running!F91="",Running!D91&amp;":"&amp;Running!E91&amp;"0'",IF(Running!F91="",Running!D91&amp;":"&amp;Running!E91&amp;"0'",Running!D91&amp;":"&amp;Running!E91&amp;"'"&amp;Running!F91&amp;""""))))))</f>
      </c>
      <c r="E91" s="96">
        <f>Running!N91</f>
      </c>
      <c r="F91" s="95">
        <f t="shared" si="7"/>
      </c>
      <c r="G91" s="95">
        <f t="shared" si="8"/>
      </c>
      <c r="H91" s="95">
        <f t="shared" si="9"/>
      </c>
      <c r="I91" s="95">
        <f t="shared" si="10"/>
      </c>
      <c r="J91" s="95">
        <f t="shared" si="11"/>
      </c>
      <c r="K91" s="95">
        <f t="shared" si="12"/>
      </c>
      <c r="L91" s="95">
        <f t="shared" si="13"/>
      </c>
    </row>
    <row r="92" spans="2:12" ht="12.75">
      <c r="B92" s="124">
        <f>Running!A92</f>
        <v>0</v>
      </c>
      <c r="C92" s="125">
        <f>Running!C92</f>
        <v>0</v>
      </c>
      <c r="D92" s="126">
        <f>IF(Running!D92&amp;Running!E92&amp;Running!F92="","",IF(Running!D92&amp;Running!E92="",Running!F92&amp;"""",IF(Running!D92&amp;Running!F92="",Running!E92&amp;"'",IF(Running!D92="",Running!E92&amp;"'"&amp;Running!F92&amp;"""",IF(Running!E92&amp;Running!F92="",Running!D92&amp;":"&amp;Running!E92&amp;"0'",IF(Running!F92="",Running!D92&amp;":"&amp;Running!E92&amp;"0'",Running!D92&amp;":"&amp;Running!E92&amp;"'"&amp;Running!F92&amp;""""))))))</f>
      </c>
      <c r="E92" s="96">
        <f>Running!N92</f>
      </c>
      <c r="F92" s="95">
        <f t="shared" si="7"/>
      </c>
      <c r="G92" s="95">
        <f t="shared" si="8"/>
      </c>
      <c r="H92" s="95">
        <f t="shared" si="9"/>
      </c>
      <c r="I92" s="95">
        <f t="shared" si="10"/>
      </c>
      <c r="J92" s="95">
        <f t="shared" si="11"/>
      </c>
      <c r="K92" s="95">
        <f t="shared" si="12"/>
      </c>
      <c r="L92" s="95">
        <f t="shared" si="13"/>
      </c>
    </row>
    <row r="93" spans="2:12" ht="12.75">
      <c r="B93" s="124">
        <f>Running!A93</f>
        <v>0</v>
      </c>
      <c r="C93" s="125">
        <f>Running!C93</f>
        <v>0</v>
      </c>
      <c r="D93" s="126">
        <f>IF(Running!D93&amp;Running!E93&amp;Running!F93="","",IF(Running!D93&amp;Running!E93="",Running!F93&amp;"""",IF(Running!D93&amp;Running!F93="",Running!E93&amp;"'",IF(Running!D93="",Running!E93&amp;"'"&amp;Running!F93&amp;"""",IF(Running!E93&amp;Running!F93="",Running!D93&amp;":"&amp;Running!E93&amp;"0'",IF(Running!F93="",Running!D93&amp;":"&amp;Running!E93&amp;"0'",Running!D93&amp;":"&amp;Running!E93&amp;"'"&amp;Running!F93&amp;""""))))))</f>
      </c>
      <c r="E93" s="96">
        <f>Running!N93</f>
      </c>
      <c r="F93" s="95">
        <f t="shared" si="7"/>
      </c>
      <c r="G93" s="95">
        <f t="shared" si="8"/>
      </c>
      <c r="H93" s="95">
        <f t="shared" si="9"/>
      </c>
      <c r="I93" s="95">
        <f t="shared" si="10"/>
      </c>
      <c r="J93" s="95">
        <f t="shared" si="11"/>
      </c>
      <c r="K93" s="95">
        <f t="shared" si="12"/>
      </c>
      <c r="L93" s="95">
        <f t="shared" si="13"/>
      </c>
    </row>
    <row r="94" spans="2:12" ht="12.75">
      <c r="B94" s="124">
        <f>Running!A94</f>
        <v>0</v>
      </c>
      <c r="C94" s="125">
        <f>Running!C94</f>
        <v>0</v>
      </c>
      <c r="D94" s="126">
        <f>IF(Running!D94&amp;Running!E94&amp;Running!F94="","",IF(Running!D94&amp;Running!E94="",Running!F94&amp;"""",IF(Running!D94&amp;Running!F94="",Running!E94&amp;"'",IF(Running!D94="",Running!E94&amp;"'"&amp;Running!F94&amp;"""",IF(Running!E94&amp;Running!F94="",Running!D94&amp;":"&amp;Running!E94&amp;"0'",IF(Running!F94="",Running!D94&amp;":"&amp;Running!E94&amp;"0'",Running!D94&amp;":"&amp;Running!E94&amp;"'"&amp;Running!F94&amp;""""))))))</f>
      </c>
      <c r="E94" s="96">
        <f>Running!N94</f>
      </c>
      <c r="F94" s="95">
        <f t="shared" si="7"/>
      </c>
      <c r="G94" s="95">
        <f t="shared" si="8"/>
      </c>
      <c r="H94" s="95">
        <f t="shared" si="9"/>
      </c>
      <c r="I94" s="95">
        <f t="shared" si="10"/>
      </c>
      <c r="J94" s="95">
        <f t="shared" si="11"/>
      </c>
      <c r="K94" s="95">
        <f t="shared" si="12"/>
      </c>
      <c r="L94" s="95">
        <f t="shared" si="13"/>
      </c>
    </row>
    <row r="95" spans="2:12" ht="12.75">
      <c r="B95" s="124">
        <f>Running!A95</f>
        <v>0</v>
      </c>
      <c r="C95" s="125">
        <f>Running!C95</f>
        <v>0</v>
      </c>
      <c r="D95" s="126">
        <f>IF(Running!D95&amp;Running!E95&amp;Running!F95="","",IF(Running!D95&amp;Running!E95="",Running!F95&amp;"""",IF(Running!D95&amp;Running!F95="",Running!E95&amp;"'",IF(Running!D95="",Running!E95&amp;"'"&amp;Running!F95&amp;"""",IF(Running!E95&amp;Running!F95="",Running!D95&amp;":"&amp;Running!E95&amp;"0'",IF(Running!F95="",Running!D95&amp;":"&amp;Running!E95&amp;"0'",Running!D95&amp;":"&amp;Running!E95&amp;"'"&amp;Running!F95&amp;""""))))))</f>
      </c>
      <c r="E95" s="96">
        <f>Running!N95</f>
      </c>
      <c r="F95" s="95">
        <f t="shared" si="7"/>
      </c>
      <c r="G95" s="95">
        <f t="shared" si="8"/>
      </c>
      <c r="H95" s="95">
        <f t="shared" si="9"/>
      </c>
      <c r="I95" s="95">
        <f t="shared" si="10"/>
      </c>
      <c r="J95" s="95">
        <f t="shared" si="11"/>
      </c>
      <c r="K95" s="95">
        <f t="shared" si="12"/>
      </c>
      <c r="L95" s="95">
        <f t="shared" si="13"/>
      </c>
    </row>
    <row r="96" spans="2:12" ht="12.75">
      <c r="B96" s="124">
        <f>Running!A96</f>
        <v>0</v>
      </c>
      <c r="C96" s="125">
        <f>Running!C96</f>
        <v>0</v>
      </c>
      <c r="D96" s="126">
        <f>IF(Running!D96&amp;Running!E96&amp;Running!F96="","",IF(Running!D96&amp;Running!E96="",Running!F96&amp;"""",IF(Running!D96&amp;Running!F96="",Running!E96&amp;"'",IF(Running!D96="",Running!E96&amp;"'"&amp;Running!F96&amp;"""",IF(Running!E96&amp;Running!F96="",Running!D96&amp;":"&amp;Running!E96&amp;"0'",IF(Running!F96="",Running!D96&amp;":"&amp;Running!E96&amp;"0'",Running!D96&amp;":"&amp;Running!E96&amp;"'"&amp;Running!F96&amp;""""))))))</f>
      </c>
      <c r="E96" s="96">
        <f>Running!N96</f>
      </c>
      <c r="F96" s="95">
        <f t="shared" si="7"/>
      </c>
      <c r="G96" s="95">
        <f t="shared" si="8"/>
      </c>
      <c r="H96" s="95">
        <f t="shared" si="9"/>
      </c>
      <c r="I96" s="95">
        <f t="shared" si="10"/>
      </c>
      <c r="J96" s="95">
        <f t="shared" si="11"/>
      </c>
      <c r="K96" s="95">
        <f t="shared" si="12"/>
      </c>
      <c r="L96" s="95">
        <f t="shared" si="13"/>
      </c>
    </row>
    <row r="97" spans="2:12" ht="12.75">
      <c r="B97" s="124">
        <f>Running!A97</f>
        <v>0</v>
      </c>
      <c r="C97" s="125">
        <f>Running!C97</f>
        <v>0</v>
      </c>
      <c r="D97" s="126">
        <f>IF(Running!D97&amp;Running!E97&amp;Running!F97="","",IF(Running!D97&amp;Running!E97="",Running!F97&amp;"""",IF(Running!D97&amp;Running!F97="",Running!E97&amp;"'",IF(Running!D97="",Running!E97&amp;"'"&amp;Running!F97&amp;"""",IF(Running!E97&amp;Running!F97="",Running!D97&amp;":"&amp;Running!E97&amp;"0'",IF(Running!F97="",Running!D97&amp;":"&amp;Running!E97&amp;"0'",Running!D97&amp;":"&amp;Running!E97&amp;"'"&amp;Running!F97&amp;""""))))))</f>
      </c>
      <c r="E97" s="96">
        <f>Running!N97</f>
      </c>
      <c r="F97" s="95">
        <f t="shared" si="7"/>
      </c>
      <c r="G97" s="95">
        <f t="shared" si="8"/>
      </c>
      <c r="H97" s="95">
        <f t="shared" si="9"/>
      </c>
      <c r="I97" s="95">
        <f t="shared" si="10"/>
      </c>
      <c r="J97" s="95">
        <f t="shared" si="11"/>
      </c>
      <c r="K97" s="95">
        <f t="shared" si="12"/>
      </c>
      <c r="L97" s="95">
        <f t="shared" si="13"/>
      </c>
    </row>
    <row r="98" spans="2:12" ht="12.75">
      <c r="B98" s="124">
        <f>Running!A98</f>
        <v>0</v>
      </c>
      <c r="C98" s="125">
        <f>Running!C98</f>
        <v>0</v>
      </c>
      <c r="D98" s="126">
        <f>IF(Running!D98&amp;Running!E98&amp;Running!F98="","",IF(Running!D98&amp;Running!E98="",Running!F98&amp;"""",IF(Running!D98&amp;Running!F98="",Running!E98&amp;"'",IF(Running!D98="",Running!E98&amp;"'"&amp;Running!F98&amp;"""",IF(Running!E98&amp;Running!F98="",Running!D98&amp;":"&amp;Running!E98&amp;"0'",IF(Running!F98="",Running!D98&amp;":"&amp;Running!E98&amp;"0'",Running!D98&amp;":"&amp;Running!E98&amp;"'"&amp;Running!F98&amp;""""))))))</f>
      </c>
      <c r="E98" s="96">
        <f>Running!N98</f>
      </c>
      <c r="F98" s="95">
        <f t="shared" si="7"/>
      </c>
      <c r="G98" s="95">
        <f t="shared" si="8"/>
      </c>
      <c r="H98" s="95">
        <f t="shared" si="9"/>
      </c>
      <c r="I98" s="95">
        <f t="shared" si="10"/>
      </c>
      <c r="J98" s="95">
        <f t="shared" si="11"/>
      </c>
      <c r="K98" s="95">
        <f t="shared" si="12"/>
      </c>
      <c r="L98" s="95">
        <f t="shared" si="13"/>
      </c>
    </row>
    <row r="99" spans="2:12" ht="12.75">
      <c r="B99" s="124">
        <f>Running!A99</f>
        <v>0</v>
      </c>
      <c r="C99" s="125">
        <f>Running!C99</f>
        <v>0</v>
      </c>
      <c r="D99" s="126">
        <f>IF(Running!D99&amp;Running!E99&amp;Running!F99="","",IF(Running!D99&amp;Running!E99="",Running!F99&amp;"""",IF(Running!D99&amp;Running!F99="",Running!E99&amp;"'",IF(Running!D99="",Running!E99&amp;"'"&amp;Running!F99&amp;"""",IF(Running!E99&amp;Running!F99="",Running!D99&amp;":"&amp;Running!E99&amp;"0'",IF(Running!F99="",Running!D99&amp;":"&amp;Running!E99&amp;"0'",Running!D99&amp;":"&amp;Running!E99&amp;"'"&amp;Running!F99&amp;""""))))))</f>
      </c>
      <c r="E99" s="96">
        <f>Running!N99</f>
      </c>
      <c r="F99" s="95">
        <f t="shared" si="7"/>
      </c>
      <c r="G99" s="95">
        <f t="shared" si="8"/>
      </c>
      <c r="H99" s="95">
        <f t="shared" si="9"/>
      </c>
      <c r="I99" s="95">
        <f t="shared" si="10"/>
      </c>
      <c r="J99" s="95">
        <f t="shared" si="11"/>
      </c>
      <c r="K99" s="95">
        <f t="shared" si="12"/>
      </c>
      <c r="L99" s="95">
        <f t="shared" si="13"/>
      </c>
    </row>
    <row r="100" spans="2:12" ht="12.75">
      <c r="B100" s="124">
        <f>Running!A100</f>
        <v>0</v>
      </c>
      <c r="C100" s="125">
        <f>Running!C100</f>
        <v>0</v>
      </c>
      <c r="D100" s="126">
        <f>IF(Running!D100&amp;Running!E100&amp;Running!F100="","",IF(Running!D100&amp;Running!E100="",Running!F100&amp;"""",IF(Running!D100&amp;Running!F100="",Running!E100&amp;"'",IF(Running!D100="",Running!E100&amp;"'"&amp;Running!F100&amp;"""",IF(Running!E100&amp;Running!F100="",Running!D100&amp;":"&amp;Running!E100&amp;"0'",IF(Running!F100="",Running!D100&amp;":"&amp;Running!E100&amp;"0'",Running!D100&amp;":"&amp;Running!E100&amp;"'"&amp;Running!F100&amp;""""))))))</f>
      </c>
      <c r="E100" s="96">
        <f>Running!N100</f>
      </c>
      <c r="F100" s="95">
        <f t="shared" si="7"/>
      </c>
      <c r="G100" s="95">
        <f t="shared" si="8"/>
      </c>
      <c r="H100" s="95">
        <f t="shared" si="9"/>
      </c>
      <c r="I100" s="95">
        <f t="shared" si="10"/>
      </c>
      <c r="J100" s="95">
        <f t="shared" si="11"/>
      </c>
      <c r="K100" s="95">
        <f t="shared" si="12"/>
      </c>
      <c r="L100" s="95">
        <f t="shared" si="13"/>
      </c>
    </row>
    <row r="101" spans="2:12" ht="12.75">
      <c r="B101" s="124">
        <f>Running!A101</f>
        <v>0</v>
      </c>
      <c r="C101" s="125">
        <f>Running!C101</f>
        <v>0</v>
      </c>
      <c r="D101" s="126">
        <f>IF(Running!D101&amp;Running!E101&amp;Running!F101="","",IF(Running!D101&amp;Running!E101="",Running!F101&amp;"""",IF(Running!D101&amp;Running!F101="",Running!E101&amp;"'",IF(Running!D101="",Running!E101&amp;"'"&amp;Running!F101&amp;"""",IF(Running!E101&amp;Running!F101="",Running!D101&amp;":"&amp;Running!E101&amp;"0'",IF(Running!F101="",Running!D101&amp;":"&amp;Running!E101&amp;"0'",Running!D101&amp;":"&amp;Running!E101&amp;"'"&amp;Running!F101&amp;""""))))))</f>
      </c>
      <c r="E101" s="96">
        <f>Running!N101</f>
      </c>
      <c r="F101" s="95">
        <f t="shared" si="7"/>
      </c>
      <c r="G101" s="95">
        <f t="shared" si="8"/>
      </c>
      <c r="H101" s="95">
        <f t="shared" si="9"/>
      </c>
      <c r="I101" s="95">
        <f t="shared" si="10"/>
      </c>
      <c r="J101" s="95">
        <f t="shared" si="11"/>
      </c>
      <c r="K101" s="95">
        <f t="shared" si="12"/>
      </c>
      <c r="L101" s="95">
        <f t="shared" si="13"/>
      </c>
    </row>
    <row r="102" spans="2:12" ht="12.75">
      <c r="B102" s="124">
        <f>Running!A102</f>
        <v>0</v>
      </c>
      <c r="C102" s="125">
        <f>Running!C102</f>
        <v>0</v>
      </c>
      <c r="D102" s="126">
        <f>IF(Running!D102&amp;Running!E102&amp;Running!F102="","",IF(Running!D102&amp;Running!E102="",Running!F102&amp;"""",IF(Running!D102&amp;Running!F102="",Running!E102&amp;"'",IF(Running!D102="",Running!E102&amp;"'"&amp;Running!F102&amp;"""",IF(Running!E102&amp;Running!F102="",Running!D102&amp;":"&amp;Running!E102&amp;"0'",IF(Running!F102="",Running!D102&amp;":"&amp;Running!E102&amp;"0'",Running!D102&amp;":"&amp;Running!E102&amp;"'"&amp;Running!F102&amp;""""))))))</f>
      </c>
      <c r="E102" s="96">
        <f>Running!N102</f>
      </c>
      <c r="F102" s="95">
        <f t="shared" si="7"/>
      </c>
      <c r="G102" s="95">
        <f t="shared" si="8"/>
      </c>
      <c r="H102" s="95">
        <f t="shared" si="9"/>
      </c>
      <c r="I102" s="95">
        <f t="shared" si="10"/>
      </c>
      <c r="J102" s="95">
        <f t="shared" si="11"/>
      </c>
      <c r="K102" s="95">
        <f t="shared" si="12"/>
      </c>
      <c r="L102" s="95">
        <f t="shared" si="13"/>
      </c>
    </row>
    <row r="103" spans="2:12" ht="12.75">
      <c r="B103" s="124">
        <f>Running!A103</f>
        <v>0</v>
      </c>
      <c r="C103" s="125">
        <f>Running!C103</f>
        <v>0</v>
      </c>
      <c r="D103" s="126">
        <f>IF(Running!D103&amp;Running!E103&amp;Running!F103="","",IF(Running!D103&amp;Running!E103="",Running!F103&amp;"""",IF(Running!D103&amp;Running!F103="",Running!E103&amp;"'",IF(Running!D103="",Running!E103&amp;"'"&amp;Running!F103&amp;"""",IF(Running!E103&amp;Running!F103="",Running!D103&amp;":"&amp;Running!E103&amp;"0'",IF(Running!F103="",Running!D103&amp;":"&amp;Running!E103&amp;"0'",Running!D103&amp;":"&amp;Running!E103&amp;"'"&amp;Running!F103&amp;""""))))))</f>
      </c>
      <c r="E103" s="96">
        <f>Running!N103</f>
      </c>
      <c r="F103" s="95">
        <f t="shared" si="7"/>
      </c>
      <c r="G103" s="95">
        <f t="shared" si="8"/>
      </c>
      <c r="H103" s="95">
        <f t="shared" si="9"/>
      </c>
      <c r="I103" s="95">
        <f t="shared" si="10"/>
      </c>
      <c r="J103" s="95">
        <f t="shared" si="11"/>
      </c>
      <c r="K103" s="95">
        <f t="shared" si="12"/>
      </c>
      <c r="L103" s="95">
        <f t="shared" si="13"/>
      </c>
    </row>
    <row r="104" spans="2:12" ht="12.75">
      <c r="B104" s="124">
        <f>Running!A104</f>
        <v>0</v>
      </c>
      <c r="C104" s="125">
        <f>Running!C104</f>
        <v>0</v>
      </c>
      <c r="D104" s="126">
        <f>IF(Running!D104&amp;Running!E104&amp;Running!F104="","",IF(Running!D104&amp;Running!E104="",Running!F104&amp;"""",IF(Running!D104&amp;Running!F104="",Running!E104&amp;"'",IF(Running!D104="",Running!E104&amp;"'"&amp;Running!F104&amp;"""",IF(Running!E104&amp;Running!F104="",Running!D104&amp;":"&amp;Running!E104&amp;"0'",IF(Running!F104="",Running!D104&amp;":"&amp;Running!E104&amp;"0'",Running!D104&amp;":"&amp;Running!E104&amp;"'"&amp;Running!F104&amp;""""))))))</f>
      </c>
      <c r="E104" s="96">
        <f>Running!N104</f>
      </c>
      <c r="F104" s="95">
        <f t="shared" si="7"/>
      </c>
      <c r="G104" s="95">
        <f t="shared" si="8"/>
      </c>
      <c r="H104" s="95">
        <f t="shared" si="9"/>
      </c>
      <c r="I104" s="95">
        <f t="shared" si="10"/>
      </c>
      <c r="J104" s="95">
        <f t="shared" si="11"/>
      </c>
      <c r="K104" s="95">
        <f t="shared" si="12"/>
      </c>
      <c r="L104" s="95">
        <f t="shared" si="13"/>
      </c>
    </row>
    <row r="105" spans="2:12" ht="12.75">
      <c r="B105" s="124">
        <f>Running!A105</f>
        <v>0</v>
      </c>
      <c r="C105" s="125">
        <f>Running!C105</f>
        <v>0</v>
      </c>
      <c r="D105" s="126">
        <f>IF(Running!D105&amp;Running!E105&amp;Running!F105="","",IF(Running!D105&amp;Running!E105="",Running!F105&amp;"""",IF(Running!D105&amp;Running!F105="",Running!E105&amp;"'",IF(Running!D105="",Running!E105&amp;"'"&amp;Running!F105&amp;"""",IF(Running!E105&amp;Running!F105="",Running!D105&amp;":"&amp;Running!E105&amp;"0'",IF(Running!F105="",Running!D105&amp;":"&amp;Running!E105&amp;"0'",Running!D105&amp;":"&amp;Running!E105&amp;"'"&amp;Running!F105&amp;""""))))))</f>
      </c>
      <c r="E105" s="96">
        <f>Running!N105</f>
      </c>
      <c r="F105" s="95">
        <f t="shared" si="7"/>
      </c>
      <c r="G105" s="95">
        <f t="shared" si="8"/>
      </c>
      <c r="H105" s="95">
        <f t="shared" si="9"/>
      </c>
      <c r="I105" s="95">
        <f t="shared" si="10"/>
      </c>
      <c r="J105" s="95">
        <f t="shared" si="11"/>
      </c>
      <c r="K105" s="95">
        <f t="shared" si="12"/>
      </c>
      <c r="L105" s="95">
        <f t="shared" si="13"/>
      </c>
    </row>
    <row r="106" spans="2:12" ht="12.75">
      <c r="B106" s="124">
        <f>Running!A106</f>
        <v>0</v>
      </c>
      <c r="C106" s="125">
        <f>Running!C106</f>
        <v>0</v>
      </c>
      <c r="D106" s="126">
        <f>IF(Running!D106&amp;Running!E106&amp;Running!F106="","",IF(Running!D106&amp;Running!E106="",Running!F106&amp;"""",IF(Running!D106&amp;Running!F106="",Running!E106&amp;"'",IF(Running!D106="",Running!E106&amp;"'"&amp;Running!F106&amp;"""",IF(Running!E106&amp;Running!F106="",Running!D106&amp;":"&amp;Running!E106&amp;"0'",IF(Running!F106="",Running!D106&amp;":"&amp;Running!E106&amp;"0'",Running!D106&amp;":"&amp;Running!E106&amp;"'"&amp;Running!F106&amp;""""))))))</f>
      </c>
      <c r="E106" s="96">
        <f>Running!N106</f>
      </c>
      <c r="F106" s="95">
        <f t="shared" si="7"/>
      </c>
      <c r="G106" s="95">
        <f t="shared" si="8"/>
      </c>
      <c r="H106" s="95">
        <f t="shared" si="9"/>
      </c>
      <c r="I106" s="95">
        <f t="shared" si="10"/>
      </c>
      <c r="J106" s="95">
        <f t="shared" si="11"/>
      </c>
      <c r="K106" s="95">
        <f t="shared" si="12"/>
      </c>
      <c r="L106" s="95">
        <f t="shared" si="13"/>
      </c>
    </row>
    <row r="107" spans="2:12" ht="12.75">
      <c r="B107" s="124">
        <f>Running!A107</f>
        <v>0</v>
      </c>
      <c r="C107" s="125">
        <f>Running!C107</f>
        <v>0</v>
      </c>
      <c r="D107" s="126">
        <f>IF(Running!D107&amp;Running!E107&amp;Running!F107="","",IF(Running!D107&amp;Running!E107="",Running!F107&amp;"""",IF(Running!D107&amp;Running!F107="",Running!E107&amp;"'",IF(Running!D107="",Running!E107&amp;"'"&amp;Running!F107&amp;"""",IF(Running!E107&amp;Running!F107="",Running!D107&amp;":"&amp;Running!E107&amp;"0'",IF(Running!F107="",Running!D107&amp;":"&amp;Running!E107&amp;"0'",Running!D107&amp;":"&amp;Running!E107&amp;"'"&amp;Running!F107&amp;""""))))))</f>
      </c>
      <c r="E107" s="96">
        <f>Running!N107</f>
      </c>
      <c r="F107" s="95">
        <f t="shared" si="7"/>
      </c>
      <c r="G107" s="95">
        <f t="shared" si="8"/>
      </c>
      <c r="H107" s="95">
        <f t="shared" si="9"/>
      </c>
      <c r="I107" s="95">
        <f t="shared" si="10"/>
      </c>
      <c r="J107" s="95">
        <f t="shared" si="11"/>
      </c>
      <c r="K107" s="95">
        <f t="shared" si="12"/>
      </c>
      <c r="L107" s="95">
        <f t="shared" si="13"/>
      </c>
    </row>
    <row r="108" spans="2:12" ht="12.75">
      <c r="B108" s="124">
        <f>Running!A108</f>
        <v>0</v>
      </c>
      <c r="C108" s="125">
        <f>Running!C108</f>
        <v>0</v>
      </c>
      <c r="D108" s="126">
        <f>IF(Running!D108&amp;Running!E108&amp;Running!F108="","",IF(Running!D108&amp;Running!E108="",Running!F108&amp;"""",IF(Running!D108&amp;Running!F108="",Running!E108&amp;"'",IF(Running!D108="",Running!E108&amp;"'"&amp;Running!F108&amp;"""",IF(Running!E108&amp;Running!F108="",Running!D108&amp;":"&amp;Running!E108&amp;"0'",IF(Running!F108="",Running!D108&amp;":"&amp;Running!E108&amp;"0'",Running!D108&amp;":"&amp;Running!E108&amp;"'"&amp;Running!F108&amp;""""))))))</f>
      </c>
      <c r="E108" s="96">
        <f>Running!N108</f>
      </c>
      <c r="F108" s="95">
        <f t="shared" si="7"/>
      </c>
      <c r="G108" s="95">
        <f t="shared" si="8"/>
      </c>
      <c r="H108" s="95">
        <f t="shared" si="9"/>
      </c>
      <c r="I108" s="95">
        <f t="shared" si="10"/>
      </c>
      <c r="J108" s="95">
        <f t="shared" si="11"/>
      </c>
      <c r="K108" s="95">
        <f t="shared" si="12"/>
      </c>
      <c r="L108" s="95">
        <f t="shared" si="13"/>
      </c>
    </row>
    <row r="109" spans="2:12" ht="12.75">
      <c r="B109" s="124">
        <f>Running!A109</f>
        <v>0</v>
      </c>
      <c r="C109" s="125">
        <f>Running!C109</f>
        <v>0</v>
      </c>
      <c r="D109" s="126">
        <f>IF(Running!D109&amp;Running!E109&amp;Running!F109="","",IF(Running!D109&amp;Running!E109="",Running!F109&amp;"""",IF(Running!D109&amp;Running!F109="",Running!E109&amp;"'",IF(Running!D109="",Running!E109&amp;"'"&amp;Running!F109&amp;"""",IF(Running!E109&amp;Running!F109="",Running!D109&amp;":"&amp;Running!E109&amp;"0'",IF(Running!F109="",Running!D109&amp;":"&amp;Running!E109&amp;"0'",Running!D109&amp;":"&amp;Running!E109&amp;"'"&amp;Running!F109&amp;""""))))))</f>
      </c>
      <c r="E109" s="96">
        <f>Running!N109</f>
      </c>
      <c r="F109" s="95">
        <f t="shared" si="7"/>
      </c>
      <c r="G109" s="95">
        <f t="shared" si="8"/>
      </c>
      <c r="H109" s="95">
        <f t="shared" si="9"/>
      </c>
      <c r="I109" s="95">
        <f t="shared" si="10"/>
      </c>
      <c r="J109" s="95">
        <f t="shared" si="11"/>
      </c>
      <c r="K109" s="95">
        <f t="shared" si="12"/>
      </c>
      <c r="L109" s="95">
        <f t="shared" si="13"/>
      </c>
    </row>
    <row r="110" spans="2:12" ht="12.75">
      <c r="B110" s="124">
        <f>Running!A110</f>
        <v>0</v>
      </c>
      <c r="C110" s="125">
        <f>Running!C110</f>
        <v>0</v>
      </c>
      <c r="D110" s="126">
        <f>IF(Running!D110&amp;Running!E110&amp;Running!F110="","",IF(Running!D110&amp;Running!E110="",Running!F110&amp;"""",IF(Running!D110&amp;Running!F110="",Running!E110&amp;"'",IF(Running!D110="",Running!E110&amp;"'"&amp;Running!F110&amp;"""",IF(Running!E110&amp;Running!F110="",Running!D110&amp;":"&amp;Running!E110&amp;"0'",IF(Running!F110="",Running!D110&amp;":"&amp;Running!E110&amp;"0'",Running!D110&amp;":"&amp;Running!E110&amp;"'"&amp;Running!F110&amp;""""))))))</f>
      </c>
      <c r="E110" s="96">
        <f>Running!N110</f>
      </c>
      <c r="F110" s="95">
        <f t="shared" si="7"/>
      </c>
      <c r="G110" s="95">
        <f t="shared" si="8"/>
      </c>
      <c r="H110" s="95">
        <f t="shared" si="9"/>
      </c>
      <c r="I110" s="95">
        <f t="shared" si="10"/>
      </c>
      <c r="J110" s="95">
        <f t="shared" si="11"/>
      </c>
      <c r="K110" s="95">
        <f t="shared" si="12"/>
      </c>
      <c r="L110" s="95">
        <f t="shared" si="13"/>
      </c>
    </row>
    <row r="111" spans="2:12" ht="12.75">
      <c r="B111" s="124">
        <f>Running!A111</f>
        <v>0</v>
      </c>
      <c r="C111" s="125">
        <f>Running!C111</f>
        <v>0</v>
      </c>
      <c r="D111" s="126">
        <f>IF(Running!D111&amp;Running!E111&amp;Running!F111="","",IF(Running!D111&amp;Running!E111="",Running!F111&amp;"""",IF(Running!D111&amp;Running!F111="",Running!E111&amp;"'",IF(Running!D111="",Running!E111&amp;"'"&amp;Running!F111&amp;"""",IF(Running!E111&amp;Running!F111="",Running!D111&amp;":"&amp;Running!E111&amp;"0'",IF(Running!F111="",Running!D111&amp;":"&amp;Running!E111&amp;"0'",Running!D111&amp;":"&amp;Running!E111&amp;"'"&amp;Running!F111&amp;""""))))))</f>
      </c>
      <c r="E111" s="96">
        <f>Running!N111</f>
      </c>
      <c r="F111" s="95">
        <f t="shared" si="7"/>
      </c>
      <c r="G111" s="95">
        <f t="shared" si="8"/>
      </c>
      <c r="H111" s="95">
        <f t="shared" si="9"/>
      </c>
      <c r="I111" s="95">
        <f t="shared" si="10"/>
      </c>
      <c r="J111" s="95">
        <f t="shared" si="11"/>
      </c>
      <c r="K111" s="95">
        <f t="shared" si="12"/>
      </c>
      <c r="L111" s="95">
        <f t="shared" si="13"/>
      </c>
    </row>
    <row r="112" spans="2:12" ht="12.75">
      <c r="B112" s="124">
        <f>Running!A112</f>
        <v>0</v>
      </c>
      <c r="C112" s="125">
        <f>Running!C112</f>
        <v>0</v>
      </c>
      <c r="D112" s="126">
        <f>IF(Running!D112&amp;Running!E112&amp;Running!F112="","",IF(Running!D112&amp;Running!E112="",Running!F112&amp;"""",IF(Running!D112&amp;Running!F112="",Running!E112&amp;"'",IF(Running!D112="",Running!E112&amp;"'"&amp;Running!F112&amp;"""",IF(Running!E112&amp;Running!F112="",Running!D112&amp;":"&amp;Running!E112&amp;"0'",IF(Running!F112="",Running!D112&amp;":"&amp;Running!E112&amp;"0'",Running!D112&amp;":"&amp;Running!E112&amp;"'"&amp;Running!F112&amp;""""))))))</f>
      </c>
      <c r="E112" s="96">
        <f>Running!N112</f>
      </c>
      <c r="F112" s="95">
        <f t="shared" si="7"/>
      </c>
      <c r="G112" s="95">
        <f t="shared" si="8"/>
      </c>
      <c r="H112" s="95">
        <f t="shared" si="9"/>
      </c>
      <c r="I112" s="95">
        <f t="shared" si="10"/>
      </c>
      <c r="J112" s="95">
        <f t="shared" si="11"/>
      </c>
      <c r="K112" s="95">
        <f t="shared" si="12"/>
      </c>
      <c r="L112" s="95">
        <f t="shared" si="13"/>
      </c>
    </row>
    <row r="113" spans="2:12" ht="12.75">
      <c r="B113" s="124">
        <f>Running!A113</f>
        <v>0</v>
      </c>
      <c r="C113" s="125">
        <f>Running!C113</f>
        <v>0</v>
      </c>
      <c r="D113" s="126">
        <f>IF(Running!D113&amp;Running!E113&amp;Running!F113="","",IF(Running!D113&amp;Running!E113="",Running!F113&amp;"""",IF(Running!D113&amp;Running!F113="",Running!E113&amp;"'",IF(Running!D113="",Running!E113&amp;"'"&amp;Running!F113&amp;"""",IF(Running!E113&amp;Running!F113="",Running!D113&amp;":"&amp;Running!E113&amp;"0'",IF(Running!F113="",Running!D113&amp;":"&amp;Running!E113&amp;"0'",Running!D113&amp;":"&amp;Running!E113&amp;"'"&amp;Running!F113&amp;""""))))))</f>
      </c>
      <c r="E113" s="96">
        <f>Running!N113</f>
      </c>
      <c r="F113" s="95">
        <f t="shared" si="7"/>
      </c>
      <c r="G113" s="95">
        <f t="shared" si="8"/>
      </c>
      <c r="H113" s="95">
        <f t="shared" si="9"/>
      </c>
      <c r="I113" s="95">
        <f t="shared" si="10"/>
      </c>
      <c r="J113" s="95">
        <f t="shared" si="11"/>
      </c>
      <c r="K113" s="95">
        <f t="shared" si="12"/>
      </c>
      <c r="L113" s="95">
        <f t="shared" si="13"/>
      </c>
    </row>
    <row r="114" spans="2:12" ht="12.75">
      <c r="B114" s="124">
        <f>Running!A114</f>
        <v>0</v>
      </c>
      <c r="C114" s="125">
        <f>Running!C114</f>
        <v>0</v>
      </c>
      <c r="D114" s="126">
        <f>IF(Running!D114&amp;Running!E114&amp;Running!F114="","",IF(Running!D114&amp;Running!E114="",Running!F114&amp;"""",IF(Running!D114&amp;Running!F114="",Running!E114&amp;"'",IF(Running!D114="",Running!E114&amp;"'"&amp;Running!F114&amp;"""",IF(Running!E114&amp;Running!F114="",Running!D114&amp;":"&amp;Running!E114&amp;"0'",IF(Running!F114="",Running!D114&amp;":"&amp;Running!E114&amp;"0'",Running!D114&amp;":"&amp;Running!E114&amp;"'"&amp;Running!F114&amp;""""))))))</f>
      </c>
      <c r="E114" s="96">
        <f>Running!N114</f>
      </c>
      <c r="F114" s="95">
        <f t="shared" si="7"/>
      </c>
      <c r="G114" s="95">
        <f t="shared" si="8"/>
      </c>
      <c r="H114" s="95">
        <f t="shared" si="9"/>
      </c>
      <c r="I114" s="95">
        <f t="shared" si="10"/>
      </c>
      <c r="J114" s="95">
        <f t="shared" si="11"/>
      </c>
      <c r="K114" s="95">
        <f t="shared" si="12"/>
      </c>
      <c r="L114" s="95">
        <f t="shared" si="13"/>
      </c>
    </row>
    <row r="115" spans="2:12" ht="12.75">
      <c r="B115" s="124">
        <f>Running!A115</f>
        <v>0</v>
      </c>
      <c r="C115" s="125">
        <f>Running!C115</f>
        <v>0</v>
      </c>
      <c r="D115" s="126">
        <f>IF(Running!D115&amp;Running!E115&amp;Running!F115="","",IF(Running!D115&amp;Running!E115="",Running!F115&amp;"""",IF(Running!D115&amp;Running!F115="",Running!E115&amp;"'",IF(Running!D115="",Running!E115&amp;"'"&amp;Running!F115&amp;"""",IF(Running!E115&amp;Running!F115="",Running!D115&amp;":"&amp;Running!E115&amp;"0'",IF(Running!F115="",Running!D115&amp;":"&amp;Running!E115&amp;"0'",Running!D115&amp;":"&amp;Running!E115&amp;"'"&amp;Running!F115&amp;""""))))))</f>
      </c>
      <c r="E115" s="96">
        <f>Running!N115</f>
      </c>
      <c r="F115" s="95">
        <f t="shared" si="7"/>
      </c>
      <c r="G115" s="95">
        <f t="shared" si="8"/>
      </c>
      <c r="H115" s="95">
        <f t="shared" si="9"/>
      </c>
      <c r="I115" s="95">
        <f t="shared" si="10"/>
      </c>
      <c r="J115" s="95">
        <f t="shared" si="11"/>
      </c>
      <c r="K115" s="95">
        <f t="shared" si="12"/>
      </c>
      <c r="L115" s="95">
        <f t="shared" si="13"/>
      </c>
    </row>
    <row r="116" spans="2:12" ht="12.75">
      <c r="B116" s="124">
        <f>Running!A116</f>
        <v>0</v>
      </c>
      <c r="C116" s="125">
        <f>Running!C116</f>
        <v>0</v>
      </c>
      <c r="D116" s="126">
        <f>IF(Running!D116&amp;Running!E116&amp;Running!F116="","",IF(Running!D116&amp;Running!E116="",Running!F116&amp;"""",IF(Running!D116&amp;Running!F116="",Running!E116&amp;"'",IF(Running!D116="",Running!E116&amp;"'"&amp;Running!F116&amp;"""",IF(Running!E116&amp;Running!F116="",Running!D116&amp;":"&amp;Running!E116&amp;"0'",IF(Running!F116="",Running!D116&amp;":"&amp;Running!E116&amp;"0'",Running!D116&amp;":"&amp;Running!E116&amp;"'"&amp;Running!F116&amp;""""))))))</f>
      </c>
      <c r="E116" s="96">
        <f>Running!N116</f>
      </c>
      <c r="F116" s="95">
        <f t="shared" si="7"/>
      </c>
      <c r="G116" s="95">
        <f t="shared" si="8"/>
      </c>
      <c r="H116" s="95">
        <f t="shared" si="9"/>
      </c>
      <c r="I116" s="95">
        <f t="shared" si="10"/>
      </c>
      <c r="J116" s="95">
        <f t="shared" si="11"/>
      </c>
      <c r="K116" s="95">
        <f t="shared" si="12"/>
      </c>
      <c r="L116" s="95">
        <f t="shared" si="13"/>
      </c>
    </row>
    <row r="117" spans="2:12" ht="12.75">
      <c r="B117" s="124">
        <f>Running!A117</f>
        <v>0</v>
      </c>
      <c r="C117" s="125">
        <f>Running!C117</f>
        <v>0</v>
      </c>
      <c r="D117" s="126">
        <f>IF(Running!D117&amp;Running!E117&amp;Running!F117="","",IF(Running!D117&amp;Running!E117="",Running!F117&amp;"""",IF(Running!D117&amp;Running!F117="",Running!E117&amp;"'",IF(Running!D117="",Running!E117&amp;"'"&amp;Running!F117&amp;"""",IF(Running!E117&amp;Running!F117="",Running!D117&amp;":"&amp;Running!E117&amp;"0'",IF(Running!F117="",Running!D117&amp;":"&amp;Running!E117&amp;"0'",Running!D117&amp;":"&amp;Running!E117&amp;"'"&amp;Running!F117&amp;""""))))))</f>
      </c>
      <c r="E117" s="96">
        <f>Running!N117</f>
      </c>
      <c r="F117" s="95">
        <f t="shared" si="7"/>
      </c>
      <c r="G117" s="95">
        <f t="shared" si="8"/>
      </c>
      <c r="H117" s="95">
        <f t="shared" si="9"/>
      </c>
      <c r="I117" s="95">
        <f t="shared" si="10"/>
      </c>
      <c r="J117" s="95">
        <f t="shared" si="11"/>
      </c>
      <c r="K117" s="95">
        <f t="shared" si="12"/>
      </c>
      <c r="L117" s="95">
        <f t="shared" si="13"/>
      </c>
    </row>
    <row r="118" spans="2:12" ht="12.75">
      <c r="B118" s="124">
        <f>Running!A118</f>
        <v>0</v>
      </c>
      <c r="C118" s="125">
        <f>Running!C118</f>
        <v>0</v>
      </c>
      <c r="D118" s="126">
        <f>IF(Running!D118&amp;Running!E118&amp;Running!F118="","",IF(Running!D118&amp;Running!E118="",Running!F118&amp;"""",IF(Running!D118&amp;Running!F118="",Running!E118&amp;"'",IF(Running!D118="",Running!E118&amp;"'"&amp;Running!F118&amp;"""",IF(Running!E118&amp;Running!F118="",Running!D118&amp;":"&amp;Running!E118&amp;"0'",IF(Running!F118="",Running!D118&amp;":"&amp;Running!E118&amp;"0'",Running!D118&amp;":"&amp;Running!E118&amp;"'"&amp;Running!F118&amp;""""))))))</f>
      </c>
      <c r="E118" s="96">
        <f>Running!N118</f>
      </c>
      <c r="F118" s="95">
        <f t="shared" si="7"/>
      </c>
      <c r="G118" s="95">
        <f t="shared" si="8"/>
      </c>
      <c r="H118" s="95">
        <f t="shared" si="9"/>
      </c>
      <c r="I118" s="95">
        <f t="shared" si="10"/>
      </c>
      <c r="J118" s="95">
        <f t="shared" si="11"/>
      </c>
      <c r="K118" s="95">
        <f t="shared" si="12"/>
      </c>
      <c r="L118" s="95">
        <f t="shared" si="13"/>
      </c>
    </row>
    <row r="119" spans="2:12" ht="12.75">
      <c r="B119" s="124">
        <f>Running!A119</f>
        <v>0</v>
      </c>
      <c r="C119" s="125">
        <f>Running!C119</f>
        <v>0</v>
      </c>
      <c r="D119" s="126">
        <f>IF(Running!D119&amp;Running!E119&amp;Running!F119="","",IF(Running!D119&amp;Running!E119="",Running!F119&amp;"""",IF(Running!D119&amp;Running!F119="",Running!E119&amp;"'",IF(Running!D119="",Running!E119&amp;"'"&amp;Running!F119&amp;"""",IF(Running!E119&amp;Running!F119="",Running!D119&amp;":"&amp;Running!E119&amp;"0'",IF(Running!F119="",Running!D119&amp;":"&amp;Running!E119&amp;"0'",Running!D119&amp;":"&amp;Running!E119&amp;"'"&amp;Running!F119&amp;""""))))))</f>
      </c>
      <c r="E119" s="96">
        <f>Running!N119</f>
      </c>
      <c r="F119" s="95">
        <f t="shared" si="7"/>
      </c>
      <c r="G119" s="95">
        <f t="shared" si="8"/>
      </c>
      <c r="H119" s="95">
        <f t="shared" si="9"/>
      </c>
      <c r="I119" s="95">
        <f t="shared" si="10"/>
      </c>
      <c r="J119" s="95">
        <f t="shared" si="11"/>
      </c>
      <c r="K119" s="95">
        <f t="shared" si="12"/>
      </c>
      <c r="L119" s="95">
        <f t="shared" si="13"/>
      </c>
    </row>
    <row r="120" spans="2:12" ht="12.75">
      <c r="B120" s="124">
        <f>Running!A120</f>
        <v>0</v>
      </c>
      <c r="C120" s="125">
        <f>Running!C120</f>
        <v>0</v>
      </c>
      <c r="D120" s="126">
        <f>IF(Running!D120&amp;Running!E120&amp;Running!F120="","",IF(Running!D120&amp;Running!E120="",Running!F120&amp;"""",IF(Running!D120&amp;Running!F120="",Running!E120&amp;"'",IF(Running!D120="",Running!E120&amp;"'"&amp;Running!F120&amp;"""",IF(Running!E120&amp;Running!F120="",Running!D120&amp;":"&amp;Running!E120&amp;"0'",IF(Running!F120="",Running!D120&amp;":"&amp;Running!E120&amp;"0'",Running!D120&amp;":"&amp;Running!E120&amp;"'"&amp;Running!F120&amp;""""))))))</f>
      </c>
      <c r="E120" s="96">
        <f>Running!N120</f>
      </c>
      <c r="F120" s="95">
        <f t="shared" si="7"/>
      </c>
      <c r="G120" s="95">
        <f t="shared" si="8"/>
      </c>
      <c r="H120" s="95">
        <f t="shared" si="9"/>
      </c>
      <c r="I120" s="95">
        <f t="shared" si="10"/>
      </c>
      <c r="J120" s="95">
        <f t="shared" si="11"/>
      </c>
      <c r="K120" s="95">
        <f t="shared" si="12"/>
      </c>
      <c r="L120" s="95">
        <f t="shared" si="13"/>
      </c>
    </row>
    <row r="121" spans="2:12" ht="12.75">
      <c r="B121" s="124">
        <f>Running!A121</f>
        <v>0</v>
      </c>
      <c r="C121" s="125">
        <f>Running!C121</f>
        <v>0</v>
      </c>
      <c r="D121" s="126">
        <f>IF(Running!D121&amp;Running!E121&amp;Running!F121="","",IF(Running!D121&amp;Running!E121="",Running!F121&amp;"""",IF(Running!D121&amp;Running!F121="",Running!E121&amp;"'",IF(Running!D121="",Running!E121&amp;"'"&amp;Running!F121&amp;"""",IF(Running!E121&amp;Running!F121="",Running!D121&amp;":"&amp;Running!E121&amp;"0'",IF(Running!F121="",Running!D121&amp;":"&amp;Running!E121&amp;"0'",Running!D121&amp;":"&amp;Running!E121&amp;"'"&amp;Running!F121&amp;""""))))))</f>
      </c>
      <c r="E121" s="96">
        <f>Running!N121</f>
      </c>
      <c r="F121" s="95">
        <f t="shared" si="7"/>
      </c>
      <c r="G121" s="95">
        <f t="shared" si="8"/>
      </c>
      <c r="H121" s="95">
        <f t="shared" si="9"/>
      </c>
      <c r="I121" s="95">
        <f t="shared" si="10"/>
      </c>
      <c r="J121" s="95">
        <f t="shared" si="11"/>
      </c>
      <c r="K121" s="95">
        <f t="shared" si="12"/>
      </c>
      <c r="L121" s="95">
        <f t="shared" si="13"/>
      </c>
    </row>
    <row r="122" spans="2:12" ht="12.75">
      <c r="B122" s="124">
        <f>Running!A122</f>
        <v>0</v>
      </c>
      <c r="C122" s="125">
        <f>Running!C122</f>
        <v>0</v>
      </c>
      <c r="D122" s="126">
        <f>IF(Running!D122&amp;Running!E122&amp;Running!F122="","",IF(Running!D122&amp;Running!E122="",Running!F122&amp;"""",IF(Running!D122&amp;Running!F122="",Running!E122&amp;"'",IF(Running!D122="",Running!E122&amp;"'"&amp;Running!F122&amp;"""",IF(Running!E122&amp;Running!F122="",Running!D122&amp;":"&amp;Running!E122&amp;"0'",IF(Running!F122="",Running!D122&amp;":"&amp;Running!E122&amp;"0'",Running!D122&amp;":"&amp;Running!E122&amp;"'"&amp;Running!F122&amp;""""))))))</f>
      </c>
      <c r="E122" s="96">
        <f>Running!N122</f>
      </c>
      <c r="F122" s="95">
        <f t="shared" si="7"/>
      </c>
      <c r="G122" s="95">
        <f t="shared" si="8"/>
      </c>
      <c r="H122" s="95">
        <f t="shared" si="9"/>
      </c>
      <c r="I122" s="95">
        <f t="shared" si="10"/>
      </c>
      <c r="J122" s="95">
        <f t="shared" si="11"/>
      </c>
      <c r="K122" s="95">
        <f t="shared" si="12"/>
      </c>
      <c r="L122" s="95">
        <f t="shared" si="13"/>
      </c>
    </row>
    <row r="123" spans="2:12" ht="12.75">
      <c r="B123" s="124">
        <f>Running!A123</f>
        <v>0</v>
      </c>
      <c r="C123" s="125">
        <f>Running!C123</f>
        <v>0</v>
      </c>
      <c r="D123" s="126">
        <f>IF(Running!D123&amp;Running!E123&amp;Running!F123="","",IF(Running!D123&amp;Running!E123="",Running!F123&amp;"""",IF(Running!D123&amp;Running!F123="",Running!E123&amp;"'",IF(Running!D123="",Running!E123&amp;"'"&amp;Running!F123&amp;"""",IF(Running!E123&amp;Running!F123="",Running!D123&amp;":"&amp;Running!E123&amp;"0'",IF(Running!F123="",Running!D123&amp;":"&amp;Running!E123&amp;"0'",Running!D123&amp;":"&amp;Running!E123&amp;"'"&amp;Running!F123&amp;""""))))))</f>
      </c>
      <c r="E123" s="96">
        <f>Running!N123</f>
      </c>
      <c r="F123" s="95">
        <f t="shared" si="7"/>
      </c>
      <c r="G123" s="95">
        <f t="shared" si="8"/>
      </c>
      <c r="H123" s="95">
        <f t="shared" si="9"/>
      </c>
      <c r="I123" s="95">
        <f t="shared" si="10"/>
      </c>
      <c r="J123" s="95">
        <f t="shared" si="11"/>
      </c>
      <c r="K123" s="95">
        <f t="shared" si="12"/>
      </c>
      <c r="L123" s="95">
        <f t="shared" si="13"/>
      </c>
    </row>
    <row r="124" spans="2:12" ht="12.75">
      <c r="B124" s="124">
        <f>Running!A124</f>
        <v>0</v>
      </c>
      <c r="C124" s="125">
        <f>Running!C124</f>
        <v>0</v>
      </c>
      <c r="D124" s="126">
        <f>IF(Running!D124&amp;Running!E124&amp;Running!F124="","",IF(Running!D124&amp;Running!E124="",Running!F124&amp;"""",IF(Running!D124&amp;Running!F124="",Running!E124&amp;"'",IF(Running!D124="",Running!E124&amp;"'"&amp;Running!F124&amp;"""",IF(Running!E124&amp;Running!F124="",Running!D124&amp;":"&amp;Running!E124&amp;"0'",IF(Running!F124="",Running!D124&amp;":"&amp;Running!E124&amp;"0'",Running!D124&amp;":"&amp;Running!E124&amp;"'"&amp;Running!F124&amp;""""))))))</f>
      </c>
      <c r="E124" s="96">
        <f>Running!N124</f>
      </c>
      <c r="F124" s="95">
        <f t="shared" si="7"/>
      </c>
      <c r="G124" s="95">
        <f t="shared" si="8"/>
      </c>
      <c r="H124" s="95">
        <f t="shared" si="9"/>
      </c>
      <c r="I124" s="95">
        <f t="shared" si="10"/>
      </c>
      <c r="J124" s="95">
        <f t="shared" si="11"/>
      </c>
      <c r="K124" s="95">
        <f t="shared" si="12"/>
      </c>
      <c r="L124" s="95">
        <f t="shared" si="13"/>
      </c>
    </row>
    <row r="125" spans="2:12" ht="12.75">
      <c r="B125" s="124">
        <f>Running!A125</f>
        <v>0</v>
      </c>
      <c r="C125" s="125">
        <f>Running!C125</f>
        <v>0</v>
      </c>
      <c r="D125" s="126">
        <f>IF(Running!D125&amp;Running!E125&amp;Running!F125="","",IF(Running!D125&amp;Running!E125="",Running!F125&amp;"""",IF(Running!D125&amp;Running!F125="",Running!E125&amp;"'",IF(Running!D125="",Running!E125&amp;"'"&amp;Running!F125&amp;"""",IF(Running!E125&amp;Running!F125="",Running!D125&amp;":"&amp;Running!E125&amp;"0'",IF(Running!F125="",Running!D125&amp;":"&amp;Running!E125&amp;"0'",Running!D125&amp;":"&amp;Running!E125&amp;"'"&amp;Running!F125&amp;""""))))))</f>
      </c>
      <c r="E125" s="96">
        <f>Running!N125</f>
      </c>
      <c r="F125" s="95">
        <f t="shared" si="7"/>
      </c>
      <c r="G125" s="95">
        <f t="shared" si="8"/>
      </c>
      <c r="H125" s="95">
        <f t="shared" si="9"/>
      </c>
      <c r="I125" s="95">
        <f t="shared" si="10"/>
      </c>
      <c r="J125" s="95">
        <f t="shared" si="11"/>
      </c>
      <c r="K125" s="95">
        <f t="shared" si="12"/>
      </c>
      <c r="L125" s="95">
        <f t="shared" si="13"/>
      </c>
    </row>
    <row r="126" spans="2:12" ht="12.75">
      <c r="B126" s="124">
        <f>Running!A126</f>
        <v>0</v>
      </c>
      <c r="C126" s="125">
        <f>Running!C126</f>
        <v>0</v>
      </c>
      <c r="D126" s="126">
        <f>IF(Running!D126&amp;Running!E126&amp;Running!F126="","",IF(Running!D126&amp;Running!E126="",Running!F126&amp;"""",IF(Running!D126&amp;Running!F126="",Running!E126&amp;"'",IF(Running!D126="",Running!E126&amp;"'"&amp;Running!F126&amp;"""",IF(Running!E126&amp;Running!F126="",Running!D126&amp;":"&amp;Running!E126&amp;"0'",IF(Running!F126="",Running!D126&amp;":"&amp;Running!E126&amp;"0'",Running!D126&amp;":"&amp;Running!E126&amp;"'"&amp;Running!F126&amp;""""))))))</f>
      </c>
      <c r="E126" s="96">
        <f>Running!N126</f>
      </c>
      <c r="F126" s="95">
        <f t="shared" si="7"/>
      </c>
      <c r="G126" s="95">
        <f t="shared" si="8"/>
      </c>
      <c r="H126" s="95">
        <f t="shared" si="9"/>
      </c>
      <c r="I126" s="95">
        <f t="shared" si="10"/>
      </c>
      <c r="J126" s="95">
        <f t="shared" si="11"/>
      </c>
      <c r="K126" s="95">
        <f t="shared" si="12"/>
      </c>
      <c r="L126" s="95">
        <f t="shared" si="13"/>
      </c>
    </row>
    <row r="127" spans="2:12" ht="12.75">
      <c r="B127" s="124">
        <f>Running!A127</f>
        <v>0</v>
      </c>
      <c r="C127" s="125">
        <f>Running!C127</f>
        <v>0</v>
      </c>
      <c r="D127" s="126">
        <f>IF(Running!D127&amp;Running!E127&amp;Running!F127="","",IF(Running!D127&amp;Running!E127="",Running!F127&amp;"""",IF(Running!D127&amp;Running!F127="",Running!E127&amp;"'",IF(Running!D127="",Running!E127&amp;"'"&amp;Running!F127&amp;"""",IF(Running!E127&amp;Running!F127="",Running!D127&amp;":"&amp;Running!E127&amp;"0'",IF(Running!F127="",Running!D127&amp;":"&amp;Running!E127&amp;"0'",Running!D127&amp;":"&amp;Running!E127&amp;"'"&amp;Running!F127&amp;""""))))))</f>
      </c>
      <c r="E127" s="96">
        <f>Running!N127</f>
      </c>
      <c r="F127" s="95">
        <f t="shared" si="7"/>
      </c>
      <c r="G127" s="95">
        <f t="shared" si="8"/>
      </c>
      <c r="H127" s="95">
        <f t="shared" si="9"/>
      </c>
      <c r="I127" s="95">
        <f t="shared" si="10"/>
      </c>
      <c r="J127" s="95">
        <f t="shared" si="11"/>
      </c>
      <c r="K127" s="95">
        <f t="shared" si="12"/>
      </c>
      <c r="L127" s="95">
        <f t="shared" si="13"/>
      </c>
    </row>
    <row r="128" spans="2:12" ht="12.75">
      <c r="B128" s="124">
        <f>Running!A128</f>
        <v>0</v>
      </c>
      <c r="C128" s="125">
        <f>Running!C128</f>
        <v>0</v>
      </c>
      <c r="D128" s="126">
        <f>IF(Running!D128&amp;Running!E128&amp;Running!F128="","",IF(Running!D128&amp;Running!E128="",Running!F128&amp;"""",IF(Running!D128&amp;Running!F128="",Running!E128&amp;"'",IF(Running!D128="",Running!E128&amp;"'"&amp;Running!F128&amp;"""",IF(Running!E128&amp;Running!F128="",Running!D128&amp;":"&amp;Running!E128&amp;"0'",IF(Running!F128="",Running!D128&amp;":"&amp;Running!E128&amp;"0'",Running!D128&amp;":"&amp;Running!E128&amp;"'"&amp;Running!F128&amp;""""))))))</f>
      </c>
      <c r="E128" s="96">
        <f>Running!N128</f>
      </c>
      <c r="F128" s="95">
        <f t="shared" si="7"/>
      </c>
      <c r="G128" s="95">
        <f t="shared" si="8"/>
      </c>
      <c r="H128" s="95">
        <f t="shared" si="9"/>
      </c>
      <c r="I128" s="95">
        <f t="shared" si="10"/>
      </c>
      <c r="J128" s="95">
        <f t="shared" si="11"/>
      </c>
      <c r="K128" s="95">
        <f t="shared" si="12"/>
      </c>
      <c r="L128" s="95">
        <f t="shared" si="13"/>
      </c>
    </row>
    <row r="129" spans="2:12" ht="12.75">
      <c r="B129" s="124">
        <f>Running!A129</f>
        <v>0</v>
      </c>
      <c r="C129" s="125">
        <f>Running!C129</f>
        <v>0</v>
      </c>
      <c r="D129" s="126">
        <f>IF(Running!D129&amp;Running!E129&amp;Running!F129="","",IF(Running!D129&amp;Running!E129="",Running!F129&amp;"""",IF(Running!D129&amp;Running!F129="",Running!E129&amp;"'",IF(Running!D129="",Running!E129&amp;"'"&amp;Running!F129&amp;"""",IF(Running!E129&amp;Running!F129="",Running!D129&amp;":"&amp;Running!E129&amp;"0'",IF(Running!F129="",Running!D129&amp;":"&amp;Running!E129&amp;"0'",Running!D129&amp;":"&amp;Running!E129&amp;"'"&amp;Running!F129&amp;""""))))))</f>
      </c>
      <c r="E129" s="96">
        <f>Running!N129</f>
      </c>
      <c r="F129" s="95">
        <f t="shared" si="7"/>
      </c>
      <c r="G129" s="95">
        <f t="shared" si="8"/>
      </c>
      <c r="H129" s="95">
        <f t="shared" si="9"/>
      </c>
      <c r="I129" s="95">
        <f t="shared" si="10"/>
      </c>
      <c r="J129" s="95">
        <f t="shared" si="11"/>
      </c>
      <c r="K129" s="95">
        <f t="shared" si="12"/>
      </c>
      <c r="L129" s="95">
        <f t="shared" si="13"/>
      </c>
    </row>
    <row r="130" spans="2:12" ht="12.75">
      <c r="B130" s="124">
        <f>Running!A130</f>
        <v>0</v>
      </c>
      <c r="C130" s="125">
        <f>Running!C130</f>
        <v>0</v>
      </c>
      <c r="D130" s="126">
        <f>IF(Running!D130&amp;Running!E130&amp;Running!F130="","",IF(Running!D130&amp;Running!E130="",Running!F130&amp;"""",IF(Running!D130&amp;Running!F130="",Running!E130&amp;"'",IF(Running!D130="",Running!E130&amp;"'"&amp;Running!F130&amp;"""",IF(Running!E130&amp;Running!F130="",Running!D130&amp;":"&amp;Running!E130&amp;"0'",IF(Running!F130="",Running!D130&amp;":"&amp;Running!E130&amp;"0'",Running!D130&amp;":"&amp;Running!E130&amp;"'"&amp;Running!F130&amp;""""))))))</f>
      </c>
      <c r="E130" s="96">
        <f>Running!N130</f>
      </c>
      <c r="F130" s="95">
        <f t="shared" si="7"/>
      </c>
      <c r="G130" s="95">
        <f t="shared" si="8"/>
      </c>
      <c r="H130" s="95">
        <f t="shared" si="9"/>
      </c>
      <c r="I130" s="95">
        <f t="shared" si="10"/>
      </c>
      <c r="J130" s="95">
        <f t="shared" si="11"/>
      </c>
      <c r="K130" s="95">
        <f t="shared" si="12"/>
      </c>
      <c r="L130" s="95">
        <f t="shared" si="13"/>
      </c>
    </row>
    <row r="131" spans="2:12" ht="12.75">
      <c r="B131" s="124">
        <f>Running!A131</f>
        <v>0</v>
      </c>
      <c r="C131" s="125">
        <f>Running!C131</f>
        <v>0</v>
      </c>
      <c r="D131" s="126">
        <f>IF(Running!D131&amp;Running!E131&amp;Running!F131="","",IF(Running!D131&amp;Running!E131="",Running!F131&amp;"""",IF(Running!D131&amp;Running!F131="",Running!E131&amp;"'",IF(Running!D131="",Running!E131&amp;"'"&amp;Running!F131&amp;"""",IF(Running!E131&amp;Running!F131="",Running!D131&amp;":"&amp;Running!E131&amp;"0'",IF(Running!F131="",Running!D131&amp;":"&amp;Running!E131&amp;"0'",Running!D131&amp;":"&amp;Running!E131&amp;"'"&amp;Running!F131&amp;""""))))))</f>
      </c>
      <c r="E131" s="96">
        <f>Running!N131</f>
      </c>
      <c r="F131" s="95">
        <f t="shared" si="7"/>
      </c>
      <c r="G131" s="95">
        <f t="shared" si="8"/>
      </c>
      <c r="H131" s="95">
        <f t="shared" si="9"/>
      </c>
      <c r="I131" s="95">
        <f t="shared" si="10"/>
      </c>
      <c r="J131" s="95">
        <f t="shared" si="11"/>
      </c>
      <c r="K131" s="95">
        <f t="shared" si="12"/>
      </c>
      <c r="L131" s="95">
        <f t="shared" si="13"/>
      </c>
    </row>
    <row r="132" spans="2:12" ht="12.75">
      <c r="B132" s="124">
        <f>Running!A132</f>
        <v>0</v>
      </c>
      <c r="C132" s="125">
        <f>Running!C132</f>
        <v>0</v>
      </c>
      <c r="D132" s="126">
        <f>IF(Running!D132&amp;Running!E132&amp;Running!F132="","",IF(Running!D132&amp;Running!E132="",Running!F132&amp;"""",IF(Running!D132&amp;Running!F132="",Running!E132&amp;"'",IF(Running!D132="",Running!E132&amp;"'"&amp;Running!F132&amp;"""",IF(Running!E132&amp;Running!F132="",Running!D132&amp;":"&amp;Running!E132&amp;"0'",IF(Running!F132="",Running!D132&amp;":"&amp;Running!E132&amp;"0'",Running!D132&amp;":"&amp;Running!E132&amp;"'"&amp;Running!F132&amp;""""))))))</f>
      </c>
      <c r="E132" s="96">
        <f>Running!N132</f>
      </c>
      <c r="F132" s="95">
        <f t="shared" si="7"/>
      </c>
      <c r="G132" s="95">
        <f t="shared" si="8"/>
      </c>
      <c r="H132" s="95">
        <f t="shared" si="9"/>
      </c>
      <c r="I132" s="95">
        <f t="shared" si="10"/>
      </c>
      <c r="J132" s="95">
        <f t="shared" si="11"/>
      </c>
      <c r="K132" s="95">
        <f t="shared" si="12"/>
      </c>
      <c r="L132" s="95">
        <f t="shared" si="13"/>
      </c>
    </row>
    <row r="133" spans="2:12" ht="12.75">
      <c r="B133" s="124">
        <f>Running!A133</f>
        <v>0</v>
      </c>
      <c r="C133" s="125">
        <f>Running!C133</f>
        <v>0</v>
      </c>
      <c r="D133" s="126">
        <f>IF(Running!D133&amp;Running!E133&amp;Running!F133="","",IF(Running!D133&amp;Running!E133="",Running!F133&amp;"""",IF(Running!D133&amp;Running!F133="",Running!E133&amp;"'",IF(Running!D133="",Running!E133&amp;"'"&amp;Running!F133&amp;"""",IF(Running!E133&amp;Running!F133="",Running!D133&amp;":"&amp;Running!E133&amp;"0'",IF(Running!F133="",Running!D133&amp;":"&amp;Running!E133&amp;"0'",Running!D133&amp;":"&amp;Running!E133&amp;"'"&amp;Running!F133&amp;""""))))))</f>
      </c>
      <c r="E133" s="96">
        <f>Running!N133</f>
      </c>
      <c r="F133" s="95">
        <f t="shared" si="7"/>
      </c>
      <c r="G133" s="95">
        <f t="shared" si="8"/>
      </c>
      <c r="H133" s="95">
        <f t="shared" si="9"/>
      </c>
      <c r="I133" s="95">
        <f t="shared" si="10"/>
      </c>
      <c r="J133" s="95">
        <f t="shared" si="11"/>
      </c>
      <c r="K133" s="95">
        <f t="shared" si="12"/>
      </c>
      <c r="L133" s="95">
        <f t="shared" si="13"/>
      </c>
    </row>
    <row r="134" spans="2:12" ht="12.75">
      <c r="B134" s="124">
        <f>Running!A134</f>
        <v>0</v>
      </c>
      <c r="C134" s="125">
        <f>Running!C134</f>
        <v>0</v>
      </c>
      <c r="D134" s="126">
        <f>IF(Running!D134&amp;Running!E134&amp;Running!F134="","",IF(Running!D134&amp;Running!E134="",Running!F134&amp;"""",IF(Running!D134&amp;Running!F134="",Running!E134&amp;"'",IF(Running!D134="",Running!E134&amp;"'"&amp;Running!F134&amp;"""",IF(Running!E134&amp;Running!F134="",Running!D134&amp;":"&amp;Running!E134&amp;"0'",IF(Running!F134="",Running!D134&amp;":"&amp;Running!E134&amp;"0'",Running!D134&amp;":"&amp;Running!E134&amp;"'"&amp;Running!F134&amp;""""))))))</f>
      </c>
      <c r="E134" s="96">
        <f>Running!N134</f>
      </c>
      <c r="F134" s="95">
        <f t="shared" si="7"/>
      </c>
      <c r="G134" s="95">
        <f t="shared" si="8"/>
      </c>
      <c r="H134" s="95">
        <f t="shared" si="9"/>
      </c>
      <c r="I134" s="95">
        <f t="shared" si="10"/>
      </c>
      <c r="J134" s="95">
        <f t="shared" si="11"/>
      </c>
      <c r="K134" s="95">
        <f t="shared" si="12"/>
      </c>
      <c r="L134" s="95">
        <f t="shared" si="13"/>
      </c>
    </row>
    <row r="135" spans="2:12" ht="12.75">
      <c r="B135" s="124">
        <f>Running!A135</f>
        <v>0</v>
      </c>
      <c r="C135" s="125">
        <f>Running!C135</f>
        <v>0</v>
      </c>
      <c r="D135" s="126">
        <f>IF(Running!D135&amp;Running!E135&amp;Running!F135="","",IF(Running!D135&amp;Running!E135="",Running!F135&amp;"""",IF(Running!D135&amp;Running!F135="",Running!E135&amp;"'",IF(Running!D135="",Running!E135&amp;"'"&amp;Running!F135&amp;"""",IF(Running!E135&amp;Running!F135="",Running!D135&amp;":"&amp;Running!E135&amp;"0'",IF(Running!F135="",Running!D135&amp;":"&amp;Running!E135&amp;"0'",Running!D135&amp;":"&amp;Running!E135&amp;"'"&amp;Running!F135&amp;""""))))))</f>
      </c>
      <c r="E135" s="96">
        <f>Running!N135</f>
      </c>
      <c r="F135" s="95">
        <f t="shared" si="7"/>
      </c>
      <c r="G135" s="95">
        <f t="shared" si="8"/>
      </c>
      <c r="H135" s="95">
        <f t="shared" si="9"/>
      </c>
      <c r="I135" s="95">
        <f t="shared" si="10"/>
      </c>
      <c r="J135" s="95">
        <f t="shared" si="11"/>
      </c>
      <c r="K135" s="95">
        <f t="shared" si="12"/>
      </c>
      <c r="L135" s="95">
        <f t="shared" si="13"/>
      </c>
    </row>
    <row r="136" spans="2:12" ht="12.75">
      <c r="B136" s="124">
        <f>Running!A136</f>
        <v>0</v>
      </c>
      <c r="C136" s="125">
        <f>Running!C136</f>
        <v>0</v>
      </c>
      <c r="D136" s="126">
        <f>IF(Running!D136&amp;Running!E136&amp;Running!F136="","",IF(Running!D136&amp;Running!E136="",Running!F136&amp;"""",IF(Running!D136&amp;Running!F136="",Running!E136&amp;"'",IF(Running!D136="",Running!E136&amp;"'"&amp;Running!F136&amp;"""",IF(Running!E136&amp;Running!F136="",Running!D136&amp;":"&amp;Running!E136&amp;"0'",IF(Running!F136="",Running!D136&amp;":"&amp;Running!E136&amp;"0'",Running!D136&amp;":"&amp;Running!E136&amp;"'"&amp;Running!F136&amp;""""))))))</f>
      </c>
      <c r="E136" s="96">
        <f>Running!N136</f>
      </c>
      <c r="F136" s="95">
        <f aca="true" t="shared" si="14" ref="F136:F199">IF($E136="","",TRUNC(100/($E136*1000/60))+((100/($E136*1000/60))-TRUNC(100/($E136*1000/60)))*60/100)</f>
      </c>
      <c r="G136" s="95">
        <f aca="true" t="shared" si="15" ref="G136:G199">IF($E136="","",TRUNC(200/($E136*1000/60))+((200/($E136*1000/60))-TRUNC(200/($E136*1000/60)))*60/100)</f>
      </c>
      <c r="H136" s="95">
        <f aca="true" t="shared" si="16" ref="H136:H199">IF($E136="","",TRUNC(300/($E136*1000/60))+((300/($E136*1000/60))-TRUNC(300/($E136*1000/60)))*60/100)</f>
      </c>
      <c r="I136" s="95">
        <f aca="true" t="shared" si="17" ref="I136:I199">IF($E136="","",TRUNC(400/($E136*1000/60))+((400/($E136*1000/60))-TRUNC(400/($E136*1000/60)))*60/100)</f>
      </c>
      <c r="J136" s="95">
        <f aca="true" t="shared" si="18" ref="J136:J199">IF($E136="","",TRUNC(600/($E136*1000/60))+((600/($E136*1000/60))-TRUNC(600/($E136*1000/60)))*60/100)</f>
      </c>
      <c r="K136" s="95">
        <f aca="true" t="shared" si="19" ref="K136:K199">IF($E136="","",TRUNC(800/($E136*1000/60))+((800/($E136*1000/60))-TRUNC(800/($E136*1000/60)))*60/100)</f>
      </c>
      <c r="L136" s="95">
        <f aca="true" t="shared" si="20" ref="L136:L199">IF($E136="","",TRUNC(1000/($E136*1000/60))+((1000/($E136*1000/60))-TRUNC(1000/($E136*1000/60)))*60/100)</f>
      </c>
    </row>
    <row r="137" spans="2:12" ht="12.75">
      <c r="B137" s="124">
        <f>Running!A137</f>
        <v>0</v>
      </c>
      <c r="C137" s="125">
        <f>Running!C137</f>
        <v>0</v>
      </c>
      <c r="D137" s="126">
        <f>IF(Running!D137&amp;Running!E137&amp;Running!F137="","",IF(Running!D137&amp;Running!E137="",Running!F137&amp;"""",IF(Running!D137&amp;Running!F137="",Running!E137&amp;"'",IF(Running!D137="",Running!E137&amp;"'"&amp;Running!F137&amp;"""",IF(Running!E137&amp;Running!F137="",Running!D137&amp;":"&amp;Running!E137&amp;"0'",IF(Running!F137="",Running!D137&amp;":"&amp;Running!E137&amp;"0'",Running!D137&amp;":"&amp;Running!E137&amp;"'"&amp;Running!F137&amp;""""))))))</f>
      </c>
      <c r="E137" s="96">
        <f>Running!N137</f>
      </c>
      <c r="F137" s="95">
        <f t="shared" si="14"/>
      </c>
      <c r="G137" s="95">
        <f t="shared" si="15"/>
      </c>
      <c r="H137" s="95">
        <f t="shared" si="16"/>
      </c>
      <c r="I137" s="95">
        <f t="shared" si="17"/>
      </c>
      <c r="J137" s="95">
        <f t="shared" si="18"/>
      </c>
      <c r="K137" s="95">
        <f t="shared" si="19"/>
      </c>
      <c r="L137" s="95">
        <f t="shared" si="20"/>
      </c>
    </row>
    <row r="138" spans="2:12" ht="12.75">
      <c r="B138" s="124">
        <f>Running!A138</f>
        <v>0</v>
      </c>
      <c r="C138" s="125">
        <f>Running!C138</f>
        <v>0</v>
      </c>
      <c r="D138" s="126">
        <f>IF(Running!D138&amp;Running!E138&amp;Running!F138="","",IF(Running!D138&amp;Running!E138="",Running!F138&amp;"""",IF(Running!D138&amp;Running!F138="",Running!E138&amp;"'",IF(Running!D138="",Running!E138&amp;"'"&amp;Running!F138&amp;"""",IF(Running!E138&amp;Running!F138="",Running!D138&amp;":"&amp;Running!E138&amp;"0'",IF(Running!F138="",Running!D138&amp;":"&amp;Running!E138&amp;"0'",Running!D138&amp;":"&amp;Running!E138&amp;"'"&amp;Running!F138&amp;""""))))))</f>
      </c>
      <c r="E138" s="96">
        <f>Running!N138</f>
      </c>
      <c r="F138" s="95">
        <f t="shared" si="14"/>
      </c>
      <c r="G138" s="95">
        <f t="shared" si="15"/>
      </c>
      <c r="H138" s="95">
        <f t="shared" si="16"/>
      </c>
      <c r="I138" s="95">
        <f t="shared" si="17"/>
      </c>
      <c r="J138" s="95">
        <f t="shared" si="18"/>
      </c>
      <c r="K138" s="95">
        <f t="shared" si="19"/>
      </c>
      <c r="L138" s="95">
        <f t="shared" si="20"/>
      </c>
    </row>
    <row r="139" spans="2:12" ht="12.75">
      <c r="B139" s="124">
        <f>Running!A139</f>
        <v>0</v>
      </c>
      <c r="C139" s="125">
        <f>Running!C139</f>
        <v>0</v>
      </c>
      <c r="D139" s="126">
        <f>IF(Running!D139&amp;Running!E139&amp;Running!F139="","",IF(Running!D139&amp;Running!E139="",Running!F139&amp;"""",IF(Running!D139&amp;Running!F139="",Running!E139&amp;"'",IF(Running!D139="",Running!E139&amp;"'"&amp;Running!F139&amp;"""",IF(Running!E139&amp;Running!F139="",Running!D139&amp;":"&amp;Running!E139&amp;"0'",IF(Running!F139="",Running!D139&amp;":"&amp;Running!E139&amp;"0'",Running!D139&amp;":"&amp;Running!E139&amp;"'"&amp;Running!F139&amp;""""))))))</f>
      </c>
      <c r="E139" s="96">
        <f>Running!N139</f>
      </c>
      <c r="F139" s="95">
        <f t="shared" si="14"/>
      </c>
      <c r="G139" s="95">
        <f t="shared" si="15"/>
      </c>
      <c r="H139" s="95">
        <f t="shared" si="16"/>
      </c>
      <c r="I139" s="95">
        <f t="shared" si="17"/>
      </c>
      <c r="J139" s="95">
        <f t="shared" si="18"/>
      </c>
      <c r="K139" s="95">
        <f t="shared" si="19"/>
      </c>
      <c r="L139" s="95">
        <f t="shared" si="20"/>
      </c>
    </row>
    <row r="140" spans="2:12" ht="12.75">
      <c r="B140" s="124">
        <f>Running!A140</f>
        <v>0</v>
      </c>
      <c r="C140" s="125">
        <f>Running!C140</f>
        <v>0</v>
      </c>
      <c r="D140" s="126">
        <f>IF(Running!D140&amp;Running!E140&amp;Running!F140="","",IF(Running!D140&amp;Running!E140="",Running!F140&amp;"""",IF(Running!D140&amp;Running!F140="",Running!E140&amp;"'",IF(Running!D140="",Running!E140&amp;"'"&amp;Running!F140&amp;"""",IF(Running!E140&amp;Running!F140="",Running!D140&amp;":"&amp;Running!E140&amp;"0'",IF(Running!F140="",Running!D140&amp;":"&amp;Running!E140&amp;"0'",Running!D140&amp;":"&amp;Running!E140&amp;"'"&amp;Running!F140&amp;""""))))))</f>
      </c>
      <c r="E140" s="96">
        <f>Running!N140</f>
      </c>
      <c r="F140" s="95">
        <f t="shared" si="14"/>
      </c>
      <c r="G140" s="95">
        <f t="shared" si="15"/>
      </c>
      <c r="H140" s="95">
        <f t="shared" si="16"/>
      </c>
      <c r="I140" s="95">
        <f t="shared" si="17"/>
      </c>
      <c r="J140" s="95">
        <f t="shared" si="18"/>
      </c>
      <c r="K140" s="95">
        <f t="shared" si="19"/>
      </c>
      <c r="L140" s="95">
        <f t="shared" si="20"/>
      </c>
    </row>
    <row r="141" spans="2:12" ht="12.75">
      <c r="B141" s="124">
        <f>Running!A141</f>
        <v>0</v>
      </c>
      <c r="C141" s="125">
        <f>Running!C141</f>
        <v>0</v>
      </c>
      <c r="D141" s="126">
        <f>IF(Running!D141&amp;Running!E141&amp;Running!F141="","",IF(Running!D141&amp;Running!E141="",Running!F141&amp;"""",IF(Running!D141&amp;Running!F141="",Running!E141&amp;"'",IF(Running!D141="",Running!E141&amp;"'"&amp;Running!F141&amp;"""",IF(Running!E141&amp;Running!F141="",Running!D141&amp;":"&amp;Running!E141&amp;"0'",IF(Running!F141="",Running!D141&amp;":"&amp;Running!E141&amp;"0'",Running!D141&amp;":"&amp;Running!E141&amp;"'"&amp;Running!F141&amp;""""))))))</f>
      </c>
      <c r="E141" s="96">
        <f>Running!N141</f>
      </c>
      <c r="F141" s="95">
        <f t="shared" si="14"/>
      </c>
      <c r="G141" s="95">
        <f t="shared" si="15"/>
      </c>
      <c r="H141" s="95">
        <f t="shared" si="16"/>
      </c>
      <c r="I141" s="95">
        <f t="shared" si="17"/>
      </c>
      <c r="J141" s="95">
        <f t="shared" si="18"/>
      </c>
      <c r="K141" s="95">
        <f t="shared" si="19"/>
      </c>
      <c r="L141" s="95">
        <f t="shared" si="20"/>
      </c>
    </row>
    <row r="142" spans="2:12" ht="12.75">
      <c r="B142" s="124">
        <f>Running!A142</f>
        <v>0</v>
      </c>
      <c r="C142" s="125">
        <f>Running!C142</f>
        <v>0</v>
      </c>
      <c r="D142" s="126">
        <f>IF(Running!D142&amp;Running!E142&amp;Running!F142="","",IF(Running!D142&amp;Running!E142="",Running!F142&amp;"""",IF(Running!D142&amp;Running!F142="",Running!E142&amp;"'",IF(Running!D142="",Running!E142&amp;"'"&amp;Running!F142&amp;"""",IF(Running!E142&amp;Running!F142="",Running!D142&amp;":"&amp;Running!E142&amp;"0'",IF(Running!F142="",Running!D142&amp;":"&amp;Running!E142&amp;"0'",Running!D142&amp;":"&amp;Running!E142&amp;"'"&amp;Running!F142&amp;""""))))))</f>
      </c>
      <c r="E142" s="96">
        <f>Running!N142</f>
      </c>
      <c r="F142" s="95">
        <f t="shared" si="14"/>
      </c>
      <c r="G142" s="95">
        <f t="shared" si="15"/>
      </c>
      <c r="H142" s="95">
        <f t="shared" si="16"/>
      </c>
      <c r="I142" s="95">
        <f t="shared" si="17"/>
      </c>
      <c r="J142" s="95">
        <f t="shared" si="18"/>
      </c>
      <c r="K142" s="95">
        <f t="shared" si="19"/>
      </c>
      <c r="L142" s="95">
        <f t="shared" si="20"/>
      </c>
    </row>
    <row r="143" spans="2:12" ht="12.75">
      <c r="B143" s="124">
        <f>Running!A143</f>
        <v>0</v>
      </c>
      <c r="C143" s="125">
        <f>Running!C143</f>
        <v>0</v>
      </c>
      <c r="D143" s="126">
        <f>IF(Running!D143&amp;Running!E143&amp;Running!F143="","",IF(Running!D143&amp;Running!E143="",Running!F143&amp;"""",IF(Running!D143&amp;Running!F143="",Running!E143&amp;"'",IF(Running!D143="",Running!E143&amp;"'"&amp;Running!F143&amp;"""",IF(Running!E143&amp;Running!F143="",Running!D143&amp;":"&amp;Running!E143&amp;"0'",IF(Running!F143="",Running!D143&amp;":"&amp;Running!E143&amp;"0'",Running!D143&amp;":"&amp;Running!E143&amp;"'"&amp;Running!F143&amp;""""))))))</f>
      </c>
      <c r="E143" s="96">
        <f>Running!N143</f>
      </c>
      <c r="F143" s="95">
        <f t="shared" si="14"/>
      </c>
      <c r="G143" s="95">
        <f t="shared" si="15"/>
      </c>
      <c r="H143" s="95">
        <f t="shared" si="16"/>
      </c>
      <c r="I143" s="95">
        <f t="shared" si="17"/>
      </c>
      <c r="J143" s="95">
        <f t="shared" si="18"/>
      </c>
      <c r="K143" s="95">
        <f t="shared" si="19"/>
      </c>
      <c r="L143" s="95">
        <f t="shared" si="20"/>
      </c>
    </row>
    <row r="144" spans="2:12" ht="12.75">
      <c r="B144" s="124">
        <f>Running!A144</f>
        <v>0</v>
      </c>
      <c r="C144" s="125">
        <f>Running!C144</f>
        <v>0</v>
      </c>
      <c r="D144" s="126">
        <f>IF(Running!D144&amp;Running!E144&amp;Running!F144="","",IF(Running!D144&amp;Running!E144="",Running!F144&amp;"""",IF(Running!D144&amp;Running!F144="",Running!E144&amp;"'",IF(Running!D144="",Running!E144&amp;"'"&amp;Running!F144&amp;"""",IF(Running!E144&amp;Running!F144="",Running!D144&amp;":"&amp;Running!E144&amp;"0'",IF(Running!F144="",Running!D144&amp;":"&amp;Running!E144&amp;"0'",Running!D144&amp;":"&amp;Running!E144&amp;"'"&amp;Running!F144&amp;""""))))))</f>
      </c>
      <c r="E144" s="96">
        <f>Running!N144</f>
      </c>
      <c r="F144" s="95">
        <f t="shared" si="14"/>
      </c>
      <c r="G144" s="95">
        <f t="shared" si="15"/>
      </c>
      <c r="H144" s="95">
        <f t="shared" si="16"/>
      </c>
      <c r="I144" s="95">
        <f t="shared" si="17"/>
      </c>
      <c r="J144" s="95">
        <f t="shared" si="18"/>
      </c>
      <c r="K144" s="95">
        <f t="shared" si="19"/>
      </c>
      <c r="L144" s="95">
        <f t="shared" si="20"/>
      </c>
    </row>
    <row r="145" spans="2:12" ht="12.75">
      <c r="B145" s="124">
        <f>Running!A145</f>
        <v>0</v>
      </c>
      <c r="C145" s="125">
        <f>Running!C145</f>
        <v>0</v>
      </c>
      <c r="D145" s="126">
        <f>IF(Running!D145&amp;Running!E145&amp;Running!F145="","",IF(Running!D145&amp;Running!E145="",Running!F145&amp;"""",IF(Running!D145&amp;Running!F145="",Running!E145&amp;"'",IF(Running!D145="",Running!E145&amp;"'"&amp;Running!F145&amp;"""",IF(Running!E145&amp;Running!F145="",Running!D145&amp;":"&amp;Running!E145&amp;"0'",IF(Running!F145="",Running!D145&amp;":"&amp;Running!E145&amp;"0'",Running!D145&amp;":"&amp;Running!E145&amp;"'"&amp;Running!F145&amp;""""))))))</f>
      </c>
      <c r="E145" s="96">
        <f>Running!N145</f>
      </c>
      <c r="F145" s="95">
        <f t="shared" si="14"/>
      </c>
      <c r="G145" s="95">
        <f t="shared" si="15"/>
      </c>
      <c r="H145" s="95">
        <f t="shared" si="16"/>
      </c>
      <c r="I145" s="95">
        <f t="shared" si="17"/>
      </c>
      <c r="J145" s="95">
        <f t="shared" si="18"/>
      </c>
      <c r="K145" s="95">
        <f t="shared" si="19"/>
      </c>
      <c r="L145" s="95">
        <f t="shared" si="20"/>
      </c>
    </row>
    <row r="146" spans="2:12" ht="12.75">
      <c r="B146" s="124">
        <f>Running!A146</f>
        <v>0</v>
      </c>
      <c r="C146" s="125">
        <f>Running!C146</f>
        <v>0</v>
      </c>
      <c r="D146" s="126">
        <f>IF(Running!D146&amp;Running!E146&amp;Running!F146="","",IF(Running!D146&amp;Running!E146="",Running!F146&amp;"""",IF(Running!D146&amp;Running!F146="",Running!E146&amp;"'",IF(Running!D146="",Running!E146&amp;"'"&amp;Running!F146&amp;"""",IF(Running!E146&amp;Running!F146="",Running!D146&amp;":"&amp;Running!E146&amp;"0'",IF(Running!F146="",Running!D146&amp;":"&amp;Running!E146&amp;"0'",Running!D146&amp;":"&amp;Running!E146&amp;"'"&amp;Running!F146&amp;""""))))))</f>
      </c>
      <c r="E146" s="96">
        <f>Running!N146</f>
      </c>
      <c r="F146" s="95">
        <f t="shared" si="14"/>
      </c>
      <c r="G146" s="95">
        <f t="shared" si="15"/>
      </c>
      <c r="H146" s="95">
        <f t="shared" si="16"/>
      </c>
      <c r="I146" s="95">
        <f t="shared" si="17"/>
      </c>
      <c r="J146" s="95">
        <f t="shared" si="18"/>
      </c>
      <c r="K146" s="95">
        <f t="shared" si="19"/>
      </c>
      <c r="L146" s="95">
        <f t="shared" si="20"/>
      </c>
    </row>
    <row r="147" spans="2:12" ht="12.75">
      <c r="B147" s="124">
        <f>Running!A147</f>
        <v>0</v>
      </c>
      <c r="C147" s="125">
        <f>Running!C147</f>
        <v>0</v>
      </c>
      <c r="D147" s="126">
        <f>IF(Running!D147&amp;Running!E147&amp;Running!F147="","",IF(Running!D147&amp;Running!E147="",Running!F147&amp;"""",IF(Running!D147&amp;Running!F147="",Running!E147&amp;"'",IF(Running!D147="",Running!E147&amp;"'"&amp;Running!F147&amp;"""",IF(Running!E147&amp;Running!F147="",Running!D147&amp;":"&amp;Running!E147&amp;"0'",IF(Running!F147="",Running!D147&amp;":"&amp;Running!E147&amp;"0'",Running!D147&amp;":"&amp;Running!E147&amp;"'"&amp;Running!F147&amp;""""))))))</f>
      </c>
      <c r="E147" s="96">
        <f>Running!N147</f>
      </c>
      <c r="F147" s="95">
        <f t="shared" si="14"/>
      </c>
      <c r="G147" s="95">
        <f t="shared" si="15"/>
      </c>
      <c r="H147" s="95">
        <f t="shared" si="16"/>
      </c>
      <c r="I147" s="95">
        <f t="shared" si="17"/>
      </c>
      <c r="J147" s="95">
        <f t="shared" si="18"/>
      </c>
      <c r="K147" s="95">
        <f t="shared" si="19"/>
      </c>
      <c r="L147" s="95">
        <f t="shared" si="20"/>
      </c>
    </row>
    <row r="148" spans="2:12" ht="12.75">
      <c r="B148" s="124">
        <f>Running!A148</f>
        <v>0</v>
      </c>
      <c r="C148" s="125">
        <f>Running!C148</f>
        <v>0</v>
      </c>
      <c r="D148" s="126">
        <f>IF(Running!D148&amp;Running!E148&amp;Running!F148="","",IF(Running!D148&amp;Running!E148="",Running!F148&amp;"""",IF(Running!D148&amp;Running!F148="",Running!E148&amp;"'",IF(Running!D148="",Running!E148&amp;"'"&amp;Running!F148&amp;"""",IF(Running!E148&amp;Running!F148="",Running!D148&amp;":"&amp;Running!E148&amp;"0'",IF(Running!F148="",Running!D148&amp;":"&amp;Running!E148&amp;"0'",Running!D148&amp;":"&amp;Running!E148&amp;"'"&amp;Running!F148&amp;""""))))))</f>
      </c>
      <c r="E148" s="96">
        <f>Running!N148</f>
      </c>
      <c r="F148" s="95">
        <f t="shared" si="14"/>
      </c>
      <c r="G148" s="95">
        <f t="shared" si="15"/>
      </c>
      <c r="H148" s="95">
        <f t="shared" si="16"/>
      </c>
      <c r="I148" s="95">
        <f t="shared" si="17"/>
      </c>
      <c r="J148" s="95">
        <f t="shared" si="18"/>
      </c>
      <c r="K148" s="95">
        <f t="shared" si="19"/>
      </c>
      <c r="L148" s="95">
        <f t="shared" si="20"/>
      </c>
    </row>
    <row r="149" spans="2:12" ht="12.75">
      <c r="B149" s="124">
        <f>Running!A149</f>
        <v>0</v>
      </c>
      <c r="C149" s="125">
        <f>Running!C149</f>
        <v>0</v>
      </c>
      <c r="D149" s="126">
        <f>IF(Running!D149&amp;Running!E149&amp;Running!F149="","",IF(Running!D149&amp;Running!E149="",Running!F149&amp;"""",IF(Running!D149&amp;Running!F149="",Running!E149&amp;"'",IF(Running!D149="",Running!E149&amp;"'"&amp;Running!F149&amp;"""",IF(Running!E149&amp;Running!F149="",Running!D149&amp;":"&amp;Running!E149&amp;"0'",IF(Running!F149="",Running!D149&amp;":"&amp;Running!E149&amp;"0'",Running!D149&amp;":"&amp;Running!E149&amp;"'"&amp;Running!F149&amp;""""))))))</f>
      </c>
      <c r="E149" s="96">
        <f>Running!N149</f>
      </c>
      <c r="F149" s="95">
        <f t="shared" si="14"/>
      </c>
      <c r="G149" s="95">
        <f t="shared" si="15"/>
      </c>
      <c r="H149" s="95">
        <f t="shared" si="16"/>
      </c>
      <c r="I149" s="95">
        <f t="shared" si="17"/>
      </c>
      <c r="J149" s="95">
        <f t="shared" si="18"/>
      </c>
      <c r="K149" s="95">
        <f t="shared" si="19"/>
      </c>
      <c r="L149" s="95">
        <f t="shared" si="20"/>
      </c>
    </row>
    <row r="150" spans="2:12" ht="12.75">
      <c r="B150" s="124">
        <f>Running!A150</f>
        <v>0</v>
      </c>
      <c r="C150" s="125">
        <f>Running!C150</f>
        <v>0</v>
      </c>
      <c r="D150" s="126">
        <f>IF(Running!D150&amp;Running!E150&amp;Running!F150="","",IF(Running!D150&amp;Running!E150="",Running!F150&amp;"""",IF(Running!D150&amp;Running!F150="",Running!E150&amp;"'",IF(Running!D150="",Running!E150&amp;"'"&amp;Running!F150&amp;"""",IF(Running!E150&amp;Running!F150="",Running!D150&amp;":"&amp;Running!E150&amp;"0'",IF(Running!F150="",Running!D150&amp;":"&amp;Running!E150&amp;"0'",Running!D150&amp;":"&amp;Running!E150&amp;"'"&amp;Running!F150&amp;""""))))))</f>
      </c>
      <c r="E150" s="96">
        <f>Running!N150</f>
      </c>
      <c r="F150" s="95">
        <f t="shared" si="14"/>
      </c>
      <c r="G150" s="95">
        <f t="shared" si="15"/>
      </c>
      <c r="H150" s="95">
        <f t="shared" si="16"/>
      </c>
      <c r="I150" s="95">
        <f t="shared" si="17"/>
      </c>
      <c r="J150" s="95">
        <f t="shared" si="18"/>
      </c>
      <c r="K150" s="95">
        <f t="shared" si="19"/>
      </c>
      <c r="L150" s="95">
        <f t="shared" si="20"/>
      </c>
    </row>
    <row r="151" spans="2:12" ht="12.75">
      <c r="B151" s="124">
        <f>Running!A151</f>
        <v>0</v>
      </c>
      <c r="C151" s="125">
        <f>Running!C151</f>
        <v>0</v>
      </c>
      <c r="D151" s="126">
        <f>IF(Running!D151&amp;Running!E151&amp;Running!F151="","",IF(Running!D151&amp;Running!E151="",Running!F151&amp;"""",IF(Running!D151&amp;Running!F151="",Running!E151&amp;"'",IF(Running!D151="",Running!E151&amp;"'"&amp;Running!F151&amp;"""",IF(Running!E151&amp;Running!F151="",Running!D151&amp;":"&amp;Running!E151&amp;"0'",IF(Running!F151="",Running!D151&amp;":"&amp;Running!E151&amp;"0'",Running!D151&amp;":"&amp;Running!E151&amp;"'"&amp;Running!F151&amp;""""))))))</f>
      </c>
      <c r="E151" s="96">
        <f>Running!N151</f>
      </c>
      <c r="F151" s="95">
        <f t="shared" si="14"/>
      </c>
      <c r="G151" s="95">
        <f t="shared" si="15"/>
      </c>
      <c r="H151" s="95">
        <f t="shared" si="16"/>
      </c>
      <c r="I151" s="95">
        <f t="shared" si="17"/>
      </c>
      <c r="J151" s="95">
        <f t="shared" si="18"/>
      </c>
      <c r="K151" s="95">
        <f t="shared" si="19"/>
      </c>
      <c r="L151" s="95">
        <f t="shared" si="20"/>
      </c>
    </row>
    <row r="152" spans="2:12" ht="12.75">
      <c r="B152" s="124">
        <f>Running!A152</f>
        <v>0</v>
      </c>
      <c r="C152" s="125">
        <f>Running!C152</f>
        <v>0</v>
      </c>
      <c r="D152" s="126">
        <f>IF(Running!D152&amp;Running!E152&amp;Running!F152="","",IF(Running!D152&amp;Running!E152="",Running!F152&amp;"""",IF(Running!D152&amp;Running!F152="",Running!E152&amp;"'",IF(Running!D152="",Running!E152&amp;"'"&amp;Running!F152&amp;"""",IF(Running!E152&amp;Running!F152="",Running!D152&amp;":"&amp;Running!E152&amp;"0'",IF(Running!F152="",Running!D152&amp;":"&amp;Running!E152&amp;"0'",Running!D152&amp;":"&amp;Running!E152&amp;"'"&amp;Running!F152&amp;""""))))))</f>
      </c>
      <c r="E152" s="96">
        <f>Running!N152</f>
      </c>
      <c r="F152" s="95">
        <f t="shared" si="14"/>
      </c>
      <c r="G152" s="95">
        <f t="shared" si="15"/>
      </c>
      <c r="H152" s="95">
        <f t="shared" si="16"/>
      </c>
      <c r="I152" s="95">
        <f t="shared" si="17"/>
      </c>
      <c r="J152" s="95">
        <f t="shared" si="18"/>
      </c>
      <c r="K152" s="95">
        <f t="shared" si="19"/>
      </c>
      <c r="L152" s="95">
        <f t="shared" si="20"/>
      </c>
    </row>
    <row r="153" spans="2:12" ht="12.75">
      <c r="B153" s="124">
        <f>Running!A153</f>
        <v>0</v>
      </c>
      <c r="C153" s="125">
        <f>Running!C153</f>
        <v>0</v>
      </c>
      <c r="D153" s="126">
        <f>IF(Running!D153&amp;Running!E153&amp;Running!F153="","",IF(Running!D153&amp;Running!E153="",Running!F153&amp;"""",IF(Running!D153&amp;Running!F153="",Running!E153&amp;"'",IF(Running!D153="",Running!E153&amp;"'"&amp;Running!F153&amp;"""",IF(Running!E153&amp;Running!F153="",Running!D153&amp;":"&amp;Running!E153&amp;"0'",IF(Running!F153="",Running!D153&amp;":"&amp;Running!E153&amp;"0'",Running!D153&amp;":"&amp;Running!E153&amp;"'"&amp;Running!F153&amp;""""))))))</f>
      </c>
      <c r="E153" s="96">
        <f>Running!N153</f>
      </c>
      <c r="F153" s="95">
        <f t="shared" si="14"/>
      </c>
      <c r="G153" s="95">
        <f t="shared" si="15"/>
      </c>
      <c r="H153" s="95">
        <f t="shared" si="16"/>
      </c>
      <c r="I153" s="95">
        <f t="shared" si="17"/>
      </c>
      <c r="J153" s="95">
        <f t="shared" si="18"/>
      </c>
      <c r="K153" s="95">
        <f t="shared" si="19"/>
      </c>
      <c r="L153" s="95">
        <f t="shared" si="20"/>
      </c>
    </row>
    <row r="154" spans="2:12" ht="12.75">
      <c r="B154" s="124">
        <f>Running!A154</f>
        <v>0</v>
      </c>
      <c r="C154" s="125">
        <f>Running!C154</f>
        <v>0</v>
      </c>
      <c r="D154" s="126">
        <f>IF(Running!D154&amp;Running!E154&amp;Running!F154="","",IF(Running!D154&amp;Running!E154="",Running!F154&amp;"""",IF(Running!D154&amp;Running!F154="",Running!E154&amp;"'",IF(Running!D154="",Running!E154&amp;"'"&amp;Running!F154&amp;"""",IF(Running!E154&amp;Running!F154="",Running!D154&amp;":"&amp;Running!E154&amp;"0'",IF(Running!F154="",Running!D154&amp;":"&amp;Running!E154&amp;"0'",Running!D154&amp;":"&amp;Running!E154&amp;"'"&amp;Running!F154&amp;""""))))))</f>
      </c>
      <c r="E154" s="96">
        <f>Running!N154</f>
      </c>
      <c r="F154" s="95">
        <f t="shared" si="14"/>
      </c>
      <c r="G154" s="95">
        <f t="shared" si="15"/>
      </c>
      <c r="H154" s="95">
        <f t="shared" si="16"/>
      </c>
      <c r="I154" s="95">
        <f t="shared" si="17"/>
      </c>
      <c r="J154" s="95">
        <f t="shared" si="18"/>
      </c>
      <c r="K154" s="95">
        <f t="shared" si="19"/>
      </c>
      <c r="L154" s="95">
        <f t="shared" si="20"/>
      </c>
    </row>
    <row r="155" spans="2:12" ht="12.75">
      <c r="B155" s="124">
        <f>Running!A155</f>
        <v>0</v>
      </c>
      <c r="C155" s="125">
        <f>Running!C155</f>
        <v>0</v>
      </c>
      <c r="D155" s="126">
        <f>IF(Running!D155&amp;Running!E155&amp;Running!F155="","",IF(Running!D155&amp;Running!E155="",Running!F155&amp;"""",IF(Running!D155&amp;Running!F155="",Running!E155&amp;"'",IF(Running!D155="",Running!E155&amp;"'"&amp;Running!F155&amp;"""",IF(Running!E155&amp;Running!F155="",Running!D155&amp;":"&amp;Running!E155&amp;"0'",IF(Running!F155="",Running!D155&amp;":"&amp;Running!E155&amp;"0'",Running!D155&amp;":"&amp;Running!E155&amp;"'"&amp;Running!F155&amp;""""))))))</f>
      </c>
      <c r="E155" s="96">
        <f>Running!N155</f>
      </c>
      <c r="F155" s="95">
        <f t="shared" si="14"/>
      </c>
      <c r="G155" s="95">
        <f t="shared" si="15"/>
      </c>
      <c r="H155" s="95">
        <f t="shared" si="16"/>
      </c>
      <c r="I155" s="95">
        <f t="shared" si="17"/>
      </c>
      <c r="J155" s="95">
        <f t="shared" si="18"/>
      </c>
      <c r="K155" s="95">
        <f t="shared" si="19"/>
      </c>
      <c r="L155" s="95">
        <f t="shared" si="20"/>
      </c>
    </row>
    <row r="156" spans="2:12" ht="12.75">
      <c r="B156" s="124">
        <f>Running!A156</f>
        <v>0</v>
      </c>
      <c r="C156" s="125">
        <f>Running!C156</f>
        <v>0</v>
      </c>
      <c r="D156" s="126">
        <f>IF(Running!D156&amp;Running!E156&amp;Running!F156="","",IF(Running!D156&amp;Running!E156="",Running!F156&amp;"""",IF(Running!D156&amp;Running!F156="",Running!E156&amp;"'",IF(Running!D156="",Running!E156&amp;"'"&amp;Running!F156&amp;"""",IF(Running!E156&amp;Running!F156="",Running!D156&amp;":"&amp;Running!E156&amp;"0'",IF(Running!F156="",Running!D156&amp;":"&amp;Running!E156&amp;"0'",Running!D156&amp;":"&amp;Running!E156&amp;"'"&amp;Running!F156&amp;""""))))))</f>
      </c>
      <c r="E156" s="96">
        <f>Running!N156</f>
      </c>
      <c r="F156" s="95">
        <f t="shared" si="14"/>
      </c>
      <c r="G156" s="95">
        <f t="shared" si="15"/>
      </c>
      <c r="H156" s="95">
        <f t="shared" si="16"/>
      </c>
      <c r="I156" s="95">
        <f t="shared" si="17"/>
      </c>
      <c r="J156" s="95">
        <f t="shared" si="18"/>
      </c>
      <c r="K156" s="95">
        <f t="shared" si="19"/>
      </c>
      <c r="L156" s="95">
        <f t="shared" si="20"/>
      </c>
    </row>
    <row r="157" spans="2:12" ht="12.75">
      <c r="B157" s="124">
        <f>Running!A157</f>
        <v>0</v>
      </c>
      <c r="C157" s="125">
        <f>Running!C157</f>
        <v>0</v>
      </c>
      <c r="D157" s="126">
        <f>IF(Running!D157&amp;Running!E157&amp;Running!F157="","",IF(Running!D157&amp;Running!E157="",Running!F157&amp;"""",IF(Running!D157&amp;Running!F157="",Running!E157&amp;"'",IF(Running!D157="",Running!E157&amp;"'"&amp;Running!F157&amp;"""",IF(Running!E157&amp;Running!F157="",Running!D157&amp;":"&amp;Running!E157&amp;"0'",IF(Running!F157="",Running!D157&amp;":"&amp;Running!E157&amp;"0'",Running!D157&amp;":"&amp;Running!E157&amp;"'"&amp;Running!F157&amp;""""))))))</f>
      </c>
      <c r="E157" s="96">
        <f>Running!N157</f>
      </c>
      <c r="F157" s="95">
        <f t="shared" si="14"/>
      </c>
      <c r="G157" s="95">
        <f t="shared" si="15"/>
      </c>
      <c r="H157" s="95">
        <f t="shared" si="16"/>
      </c>
      <c r="I157" s="95">
        <f t="shared" si="17"/>
      </c>
      <c r="J157" s="95">
        <f t="shared" si="18"/>
      </c>
      <c r="K157" s="95">
        <f t="shared" si="19"/>
      </c>
      <c r="L157" s="95">
        <f t="shared" si="20"/>
      </c>
    </row>
    <row r="158" spans="2:12" ht="12.75">
      <c r="B158" s="124">
        <f>Running!A158</f>
        <v>0</v>
      </c>
      <c r="C158" s="125">
        <f>Running!C158</f>
        <v>0</v>
      </c>
      <c r="D158" s="126">
        <f>IF(Running!D158&amp;Running!E158&amp;Running!F158="","",IF(Running!D158&amp;Running!E158="",Running!F158&amp;"""",IF(Running!D158&amp;Running!F158="",Running!E158&amp;"'",IF(Running!D158="",Running!E158&amp;"'"&amp;Running!F158&amp;"""",IF(Running!E158&amp;Running!F158="",Running!D158&amp;":"&amp;Running!E158&amp;"0'",IF(Running!F158="",Running!D158&amp;":"&amp;Running!E158&amp;"0'",Running!D158&amp;":"&amp;Running!E158&amp;"'"&amp;Running!F158&amp;""""))))))</f>
      </c>
      <c r="E158" s="96">
        <f>Running!N158</f>
      </c>
      <c r="F158" s="95">
        <f t="shared" si="14"/>
      </c>
      <c r="G158" s="95">
        <f t="shared" si="15"/>
      </c>
      <c r="H158" s="95">
        <f t="shared" si="16"/>
      </c>
      <c r="I158" s="95">
        <f t="shared" si="17"/>
      </c>
      <c r="J158" s="95">
        <f t="shared" si="18"/>
      </c>
      <c r="K158" s="95">
        <f t="shared" si="19"/>
      </c>
      <c r="L158" s="95">
        <f t="shared" si="20"/>
      </c>
    </row>
    <row r="159" spans="2:12" ht="12.75">
      <c r="B159" s="124">
        <f>Running!A159</f>
        <v>0</v>
      </c>
      <c r="C159" s="125">
        <f>Running!C159</f>
        <v>0</v>
      </c>
      <c r="D159" s="126">
        <f>IF(Running!D159&amp;Running!E159&amp;Running!F159="","",IF(Running!D159&amp;Running!E159="",Running!F159&amp;"""",IF(Running!D159&amp;Running!F159="",Running!E159&amp;"'",IF(Running!D159="",Running!E159&amp;"'"&amp;Running!F159&amp;"""",IF(Running!E159&amp;Running!F159="",Running!D159&amp;":"&amp;Running!E159&amp;"0'",IF(Running!F159="",Running!D159&amp;":"&amp;Running!E159&amp;"0'",Running!D159&amp;":"&amp;Running!E159&amp;"'"&amp;Running!F159&amp;""""))))))</f>
      </c>
      <c r="E159" s="96">
        <f>Running!N159</f>
      </c>
      <c r="F159" s="95">
        <f t="shared" si="14"/>
      </c>
      <c r="G159" s="95">
        <f t="shared" si="15"/>
      </c>
      <c r="H159" s="95">
        <f t="shared" si="16"/>
      </c>
      <c r="I159" s="95">
        <f t="shared" si="17"/>
      </c>
      <c r="J159" s="95">
        <f t="shared" si="18"/>
      </c>
      <c r="K159" s="95">
        <f t="shared" si="19"/>
      </c>
      <c r="L159" s="95">
        <f t="shared" si="20"/>
      </c>
    </row>
    <row r="160" spans="2:12" ht="12.75">
      <c r="B160" s="124">
        <f>Running!A160</f>
        <v>0</v>
      </c>
      <c r="C160" s="125">
        <f>Running!C160</f>
        <v>0</v>
      </c>
      <c r="D160" s="126">
        <f>IF(Running!D160&amp;Running!E160&amp;Running!F160="","",IF(Running!D160&amp;Running!E160="",Running!F160&amp;"""",IF(Running!D160&amp;Running!F160="",Running!E160&amp;"'",IF(Running!D160="",Running!E160&amp;"'"&amp;Running!F160&amp;"""",IF(Running!E160&amp;Running!F160="",Running!D160&amp;":"&amp;Running!E160&amp;"0'",IF(Running!F160="",Running!D160&amp;":"&amp;Running!E160&amp;"0'",Running!D160&amp;":"&amp;Running!E160&amp;"'"&amp;Running!F160&amp;""""))))))</f>
      </c>
      <c r="E160" s="96">
        <f>Running!N160</f>
      </c>
      <c r="F160" s="95">
        <f t="shared" si="14"/>
      </c>
      <c r="G160" s="95">
        <f t="shared" si="15"/>
      </c>
      <c r="H160" s="95">
        <f t="shared" si="16"/>
      </c>
      <c r="I160" s="95">
        <f t="shared" si="17"/>
      </c>
      <c r="J160" s="95">
        <f t="shared" si="18"/>
      </c>
      <c r="K160" s="95">
        <f t="shared" si="19"/>
      </c>
      <c r="L160" s="95">
        <f t="shared" si="20"/>
      </c>
    </row>
    <row r="161" spans="2:12" ht="12.75">
      <c r="B161" s="124">
        <f>Running!A161</f>
        <v>0</v>
      </c>
      <c r="C161" s="125">
        <f>Running!C161</f>
        <v>0</v>
      </c>
      <c r="D161" s="126">
        <f>IF(Running!D161&amp;Running!E161&amp;Running!F161="","",IF(Running!D161&amp;Running!E161="",Running!F161&amp;"""",IF(Running!D161&amp;Running!F161="",Running!E161&amp;"'",IF(Running!D161="",Running!E161&amp;"'"&amp;Running!F161&amp;"""",IF(Running!E161&amp;Running!F161="",Running!D161&amp;":"&amp;Running!E161&amp;"0'",IF(Running!F161="",Running!D161&amp;":"&amp;Running!E161&amp;"0'",Running!D161&amp;":"&amp;Running!E161&amp;"'"&amp;Running!F161&amp;""""))))))</f>
      </c>
      <c r="E161" s="96">
        <f>Running!N161</f>
      </c>
      <c r="F161" s="95">
        <f t="shared" si="14"/>
      </c>
      <c r="G161" s="95">
        <f t="shared" si="15"/>
      </c>
      <c r="H161" s="95">
        <f t="shared" si="16"/>
      </c>
      <c r="I161" s="95">
        <f t="shared" si="17"/>
      </c>
      <c r="J161" s="95">
        <f t="shared" si="18"/>
      </c>
      <c r="K161" s="95">
        <f t="shared" si="19"/>
      </c>
      <c r="L161" s="95">
        <f t="shared" si="20"/>
      </c>
    </row>
    <row r="162" spans="2:12" ht="12.75">
      <c r="B162" s="124">
        <f>Running!A162</f>
        <v>0</v>
      </c>
      <c r="C162" s="125">
        <f>Running!C162</f>
        <v>0</v>
      </c>
      <c r="D162" s="126">
        <f>IF(Running!D162&amp;Running!E162&amp;Running!F162="","",IF(Running!D162&amp;Running!E162="",Running!F162&amp;"""",IF(Running!D162&amp;Running!F162="",Running!E162&amp;"'",IF(Running!D162="",Running!E162&amp;"'"&amp;Running!F162&amp;"""",IF(Running!E162&amp;Running!F162="",Running!D162&amp;":"&amp;Running!E162&amp;"0'",IF(Running!F162="",Running!D162&amp;":"&amp;Running!E162&amp;"0'",Running!D162&amp;":"&amp;Running!E162&amp;"'"&amp;Running!F162&amp;""""))))))</f>
      </c>
      <c r="E162" s="96">
        <f>Running!N162</f>
      </c>
      <c r="F162" s="95">
        <f t="shared" si="14"/>
      </c>
      <c r="G162" s="95">
        <f t="shared" si="15"/>
      </c>
      <c r="H162" s="95">
        <f t="shared" si="16"/>
      </c>
      <c r="I162" s="95">
        <f t="shared" si="17"/>
      </c>
      <c r="J162" s="95">
        <f t="shared" si="18"/>
      </c>
      <c r="K162" s="95">
        <f t="shared" si="19"/>
      </c>
      <c r="L162" s="95">
        <f t="shared" si="20"/>
      </c>
    </row>
    <row r="163" spans="2:12" ht="12.75">
      <c r="B163" s="124">
        <f>Running!A163</f>
        <v>0</v>
      </c>
      <c r="C163" s="125">
        <f>Running!C163</f>
        <v>0</v>
      </c>
      <c r="D163" s="126">
        <f>IF(Running!D163&amp;Running!E163&amp;Running!F163="","",IF(Running!D163&amp;Running!E163="",Running!F163&amp;"""",IF(Running!D163&amp;Running!F163="",Running!E163&amp;"'",IF(Running!D163="",Running!E163&amp;"'"&amp;Running!F163&amp;"""",IF(Running!E163&amp;Running!F163="",Running!D163&amp;":"&amp;Running!E163&amp;"0'",IF(Running!F163="",Running!D163&amp;":"&amp;Running!E163&amp;"0'",Running!D163&amp;":"&amp;Running!E163&amp;"'"&amp;Running!F163&amp;""""))))))</f>
      </c>
      <c r="E163" s="96">
        <f>Running!N163</f>
      </c>
      <c r="F163" s="95">
        <f t="shared" si="14"/>
      </c>
      <c r="G163" s="95">
        <f t="shared" si="15"/>
      </c>
      <c r="H163" s="95">
        <f t="shared" si="16"/>
      </c>
      <c r="I163" s="95">
        <f t="shared" si="17"/>
      </c>
      <c r="J163" s="95">
        <f t="shared" si="18"/>
      </c>
      <c r="K163" s="95">
        <f t="shared" si="19"/>
      </c>
      <c r="L163" s="95">
        <f t="shared" si="20"/>
      </c>
    </row>
    <row r="164" spans="2:12" ht="12.75">
      <c r="B164" s="124">
        <f>Running!A164</f>
        <v>0</v>
      </c>
      <c r="C164" s="125">
        <f>Running!C164</f>
        <v>0</v>
      </c>
      <c r="D164" s="126">
        <f>IF(Running!D164&amp;Running!E164&amp;Running!F164="","",IF(Running!D164&amp;Running!E164="",Running!F164&amp;"""",IF(Running!D164&amp;Running!F164="",Running!E164&amp;"'",IF(Running!D164="",Running!E164&amp;"'"&amp;Running!F164&amp;"""",IF(Running!E164&amp;Running!F164="",Running!D164&amp;":"&amp;Running!E164&amp;"0'",IF(Running!F164="",Running!D164&amp;":"&amp;Running!E164&amp;"0'",Running!D164&amp;":"&amp;Running!E164&amp;"'"&amp;Running!F164&amp;""""))))))</f>
      </c>
      <c r="E164" s="96">
        <f>Running!N164</f>
      </c>
      <c r="F164" s="95">
        <f t="shared" si="14"/>
      </c>
      <c r="G164" s="95">
        <f t="shared" si="15"/>
      </c>
      <c r="H164" s="95">
        <f t="shared" si="16"/>
      </c>
      <c r="I164" s="95">
        <f t="shared" si="17"/>
      </c>
      <c r="J164" s="95">
        <f t="shared" si="18"/>
      </c>
      <c r="K164" s="95">
        <f t="shared" si="19"/>
      </c>
      <c r="L164" s="95">
        <f t="shared" si="20"/>
      </c>
    </row>
    <row r="165" spans="2:12" ht="12.75">
      <c r="B165" s="124">
        <f>Running!A165</f>
        <v>0</v>
      </c>
      <c r="C165" s="125">
        <f>Running!C165</f>
        <v>0</v>
      </c>
      <c r="D165" s="126">
        <f>IF(Running!D165&amp;Running!E165&amp;Running!F165="","",IF(Running!D165&amp;Running!E165="",Running!F165&amp;"""",IF(Running!D165&amp;Running!F165="",Running!E165&amp;"'",IF(Running!D165="",Running!E165&amp;"'"&amp;Running!F165&amp;"""",IF(Running!E165&amp;Running!F165="",Running!D165&amp;":"&amp;Running!E165&amp;"0'",IF(Running!F165="",Running!D165&amp;":"&amp;Running!E165&amp;"0'",Running!D165&amp;":"&amp;Running!E165&amp;"'"&amp;Running!F165&amp;""""))))))</f>
      </c>
      <c r="E165" s="96">
        <f>Running!N165</f>
      </c>
      <c r="F165" s="95">
        <f t="shared" si="14"/>
      </c>
      <c r="G165" s="95">
        <f t="shared" si="15"/>
      </c>
      <c r="H165" s="95">
        <f t="shared" si="16"/>
      </c>
      <c r="I165" s="95">
        <f t="shared" si="17"/>
      </c>
      <c r="J165" s="95">
        <f t="shared" si="18"/>
      </c>
      <c r="K165" s="95">
        <f t="shared" si="19"/>
      </c>
      <c r="L165" s="95">
        <f t="shared" si="20"/>
      </c>
    </row>
    <row r="166" spans="2:12" ht="12.75">
      <c r="B166" s="124">
        <f>Running!A166</f>
        <v>0</v>
      </c>
      <c r="C166" s="125">
        <f>Running!C166</f>
        <v>0</v>
      </c>
      <c r="D166" s="126">
        <f>IF(Running!D166&amp;Running!E166&amp;Running!F166="","",IF(Running!D166&amp;Running!E166="",Running!F166&amp;"""",IF(Running!D166&amp;Running!F166="",Running!E166&amp;"'",IF(Running!D166="",Running!E166&amp;"'"&amp;Running!F166&amp;"""",IF(Running!E166&amp;Running!F166="",Running!D166&amp;":"&amp;Running!E166&amp;"0'",IF(Running!F166="",Running!D166&amp;":"&amp;Running!E166&amp;"0'",Running!D166&amp;":"&amp;Running!E166&amp;"'"&amp;Running!F166&amp;""""))))))</f>
      </c>
      <c r="E166" s="96">
        <f>Running!N166</f>
      </c>
      <c r="F166" s="95">
        <f t="shared" si="14"/>
      </c>
      <c r="G166" s="95">
        <f t="shared" si="15"/>
      </c>
      <c r="H166" s="95">
        <f t="shared" si="16"/>
      </c>
      <c r="I166" s="95">
        <f t="shared" si="17"/>
      </c>
      <c r="J166" s="95">
        <f t="shared" si="18"/>
      </c>
      <c r="K166" s="95">
        <f t="shared" si="19"/>
      </c>
      <c r="L166" s="95">
        <f t="shared" si="20"/>
      </c>
    </row>
    <row r="167" spans="2:12" ht="12.75">
      <c r="B167" s="124">
        <f>Running!A167</f>
        <v>0</v>
      </c>
      <c r="C167" s="125">
        <f>Running!C167</f>
        <v>0</v>
      </c>
      <c r="D167" s="126">
        <f>IF(Running!D167&amp;Running!E167&amp;Running!F167="","",IF(Running!D167&amp;Running!E167="",Running!F167&amp;"""",IF(Running!D167&amp;Running!F167="",Running!E167&amp;"'",IF(Running!D167="",Running!E167&amp;"'"&amp;Running!F167&amp;"""",IF(Running!E167&amp;Running!F167="",Running!D167&amp;":"&amp;Running!E167&amp;"0'",IF(Running!F167="",Running!D167&amp;":"&amp;Running!E167&amp;"0'",Running!D167&amp;":"&amp;Running!E167&amp;"'"&amp;Running!F167&amp;""""))))))</f>
      </c>
      <c r="E167" s="96">
        <f>Running!N167</f>
      </c>
      <c r="F167" s="95">
        <f t="shared" si="14"/>
      </c>
      <c r="G167" s="95">
        <f t="shared" si="15"/>
      </c>
      <c r="H167" s="95">
        <f t="shared" si="16"/>
      </c>
      <c r="I167" s="95">
        <f t="shared" si="17"/>
      </c>
      <c r="J167" s="95">
        <f t="shared" si="18"/>
      </c>
      <c r="K167" s="95">
        <f t="shared" si="19"/>
      </c>
      <c r="L167" s="95">
        <f t="shared" si="20"/>
      </c>
    </row>
    <row r="168" spans="2:12" ht="12.75">
      <c r="B168" s="124">
        <f>Running!A168</f>
        <v>0</v>
      </c>
      <c r="C168" s="125">
        <f>Running!C168</f>
        <v>0</v>
      </c>
      <c r="D168" s="126">
        <f>IF(Running!D168&amp;Running!E168&amp;Running!F168="","",IF(Running!D168&amp;Running!E168="",Running!F168&amp;"""",IF(Running!D168&amp;Running!F168="",Running!E168&amp;"'",IF(Running!D168="",Running!E168&amp;"'"&amp;Running!F168&amp;"""",IF(Running!E168&amp;Running!F168="",Running!D168&amp;":"&amp;Running!E168&amp;"0'",IF(Running!F168="",Running!D168&amp;":"&amp;Running!E168&amp;"0'",Running!D168&amp;":"&amp;Running!E168&amp;"'"&amp;Running!F168&amp;""""))))))</f>
      </c>
      <c r="E168" s="96">
        <f>Running!N168</f>
      </c>
      <c r="F168" s="95">
        <f t="shared" si="14"/>
      </c>
      <c r="G168" s="95">
        <f t="shared" si="15"/>
      </c>
      <c r="H168" s="95">
        <f t="shared" si="16"/>
      </c>
      <c r="I168" s="95">
        <f t="shared" si="17"/>
      </c>
      <c r="J168" s="95">
        <f t="shared" si="18"/>
      </c>
      <c r="K168" s="95">
        <f t="shared" si="19"/>
      </c>
      <c r="L168" s="95">
        <f t="shared" si="20"/>
      </c>
    </row>
    <row r="169" spans="2:12" ht="12.75">
      <c r="B169" s="124">
        <f>Running!A169</f>
        <v>0</v>
      </c>
      <c r="C169" s="125">
        <f>Running!C169</f>
        <v>0</v>
      </c>
      <c r="D169" s="126">
        <f>IF(Running!D169&amp;Running!E169&amp;Running!F169="","",IF(Running!D169&amp;Running!E169="",Running!F169&amp;"""",IF(Running!D169&amp;Running!F169="",Running!E169&amp;"'",IF(Running!D169="",Running!E169&amp;"'"&amp;Running!F169&amp;"""",IF(Running!E169&amp;Running!F169="",Running!D169&amp;":"&amp;Running!E169&amp;"0'",IF(Running!F169="",Running!D169&amp;":"&amp;Running!E169&amp;"0'",Running!D169&amp;":"&amp;Running!E169&amp;"'"&amp;Running!F169&amp;""""))))))</f>
      </c>
      <c r="E169" s="96">
        <f>Running!N169</f>
      </c>
      <c r="F169" s="95">
        <f t="shared" si="14"/>
      </c>
      <c r="G169" s="95">
        <f t="shared" si="15"/>
      </c>
      <c r="H169" s="95">
        <f t="shared" si="16"/>
      </c>
      <c r="I169" s="95">
        <f t="shared" si="17"/>
      </c>
      <c r="J169" s="95">
        <f t="shared" si="18"/>
      </c>
      <c r="K169" s="95">
        <f t="shared" si="19"/>
      </c>
      <c r="L169" s="95">
        <f t="shared" si="20"/>
      </c>
    </row>
    <row r="170" spans="2:12" ht="12.75">
      <c r="B170" s="124">
        <f>Running!A170</f>
        <v>0</v>
      </c>
      <c r="C170" s="125">
        <f>Running!C170</f>
        <v>0</v>
      </c>
      <c r="D170" s="126">
        <f>IF(Running!D170&amp;Running!E170&amp;Running!F170="","",IF(Running!D170&amp;Running!E170="",Running!F170&amp;"""",IF(Running!D170&amp;Running!F170="",Running!E170&amp;"'",IF(Running!D170="",Running!E170&amp;"'"&amp;Running!F170&amp;"""",IF(Running!E170&amp;Running!F170="",Running!D170&amp;":"&amp;Running!E170&amp;"0'",IF(Running!F170="",Running!D170&amp;":"&amp;Running!E170&amp;"0'",Running!D170&amp;":"&amp;Running!E170&amp;"'"&amp;Running!F170&amp;""""))))))</f>
      </c>
      <c r="E170" s="96">
        <f>Running!N170</f>
      </c>
      <c r="F170" s="95">
        <f t="shared" si="14"/>
      </c>
      <c r="G170" s="95">
        <f t="shared" si="15"/>
      </c>
      <c r="H170" s="95">
        <f t="shared" si="16"/>
      </c>
      <c r="I170" s="95">
        <f t="shared" si="17"/>
      </c>
      <c r="J170" s="95">
        <f t="shared" si="18"/>
      </c>
      <c r="K170" s="95">
        <f t="shared" si="19"/>
      </c>
      <c r="L170" s="95">
        <f t="shared" si="20"/>
      </c>
    </row>
    <row r="171" spans="2:12" ht="12.75">
      <c r="B171" s="124">
        <f>Running!A171</f>
        <v>0</v>
      </c>
      <c r="C171" s="125">
        <f>Running!C171</f>
        <v>0</v>
      </c>
      <c r="D171" s="126">
        <f>IF(Running!D171&amp;Running!E171&amp;Running!F171="","",IF(Running!D171&amp;Running!E171="",Running!F171&amp;"""",IF(Running!D171&amp;Running!F171="",Running!E171&amp;"'",IF(Running!D171="",Running!E171&amp;"'"&amp;Running!F171&amp;"""",IF(Running!E171&amp;Running!F171="",Running!D171&amp;":"&amp;Running!E171&amp;"0'",IF(Running!F171="",Running!D171&amp;":"&amp;Running!E171&amp;"0'",Running!D171&amp;":"&amp;Running!E171&amp;"'"&amp;Running!F171&amp;""""))))))</f>
      </c>
      <c r="E171" s="96">
        <f>Running!N171</f>
      </c>
      <c r="F171" s="95">
        <f t="shared" si="14"/>
      </c>
      <c r="G171" s="95">
        <f t="shared" si="15"/>
      </c>
      <c r="H171" s="95">
        <f t="shared" si="16"/>
      </c>
      <c r="I171" s="95">
        <f t="shared" si="17"/>
      </c>
      <c r="J171" s="95">
        <f t="shared" si="18"/>
      </c>
      <c r="K171" s="95">
        <f t="shared" si="19"/>
      </c>
      <c r="L171" s="95">
        <f t="shared" si="20"/>
      </c>
    </row>
    <row r="172" spans="2:12" ht="12.75">
      <c r="B172" s="124">
        <f>Running!A172</f>
        <v>0</v>
      </c>
      <c r="C172" s="125">
        <f>Running!C172</f>
        <v>0</v>
      </c>
      <c r="D172" s="126">
        <f>IF(Running!D172&amp;Running!E172&amp;Running!F172="","",IF(Running!D172&amp;Running!E172="",Running!F172&amp;"""",IF(Running!D172&amp;Running!F172="",Running!E172&amp;"'",IF(Running!D172="",Running!E172&amp;"'"&amp;Running!F172&amp;"""",IF(Running!E172&amp;Running!F172="",Running!D172&amp;":"&amp;Running!E172&amp;"0'",IF(Running!F172="",Running!D172&amp;":"&amp;Running!E172&amp;"0'",Running!D172&amp;":"&amp;Running!E172&amp;"'"&amp;Running!F172&amp;""""))))))</f>
      </c>
      <c r="E172" s="96">
        <f>Running!N172</f>
      </c>
      <c r="F172" s="95">
        <f t="shared" si="14"/>
      </c>
      <c r="G172" s="95">
        <f t="shared" si="15"/>
      </c>
      <c r="H172" s="95">
        <f t="shared" si="16"/>
      </c>
      <c r="I172" s="95">
        <f t="shared" si="17"/>
      </c>
      <c r="J172" s="95">
        <f t="shared" si="18"/>
      </c>
      <c r="K172" s="95">
        <f t="shared" si="19"/>
      </c>
      <c r="L172" s="95">
        <f t="shared" si="20"/>
      </c>
    </row>
    <row r="173" spans="2:12" ht="12.75">
      <c r="B173" s="124">
        <f>Running!A173</f>
        <v>0</v>
      </c>
      <c r="C173" s="125">
        <f>Running!C173</f>
        <v>0</v>
      </c>
      <c r="D173" s="126">
        <f>IF(Running!D173&amp;Running!E173&amp;Running!F173="","",IF(Running!D173&amp;Running!E173="",Running!F173&amp;"""",IF(Running!D173&amp;Running!F173="",Running!E173&amp;"'",IF(Running!D173="",Running!E173&amp;"'"&amp;Running!F173&amp;"""",IF(Running!E173&amp;Running!F173="",Running!D173&amp;":"&amp;Running!E173&amp;"0'",IF(Running!F173="",Running!D173&amp;":"&amp;Running!E173&amp;"0'",Running!D173&amp;":"&amp;Running!E173&amp;"'"&amp;Running!F173&amp;""""))))))</f>
      </c>
      <c r="E173" s="96">
        <f>Running!N173</f>
      </c>
      <c r="F173" s="95">
        <f t="shared" si="14"/>
      </c>
      <c r="G173" s="95">
        <f t="shared" si="15"/>
      </c>
      <c r="H173" s="95">
        <f t="shared" si="16"/>
      </c>
      <c r="I173" s="95">
        <f t="shared" si="17"/>
      </c>
      <c r="J173" s="95">
        <f t="shared" si="18"/>
      </c>
      <c r="K173" s="95">
        <f t="shared" si="19"/>
      </c>
      <c r="L173" s="95">
        <f t="shared" si="20"/>
      </c>
    </row>
    <row r="174" spans="2:12" ht="12.75">
      <c r="B174" s="124">
        <f>Running!A174</f>
        <v>0</v>
      </c>
      <c r="C174" s="125">
        <f>Running!C174</f>
        <v>0</v>
      </c>
      <c r="D174" s="126">
        <f>IF(Running!D174&amp;Running!E174&amp;Running!F174="","",IF(Running!D174&amp;Running!E174="",Running!F174&amp;"""",IF(Running!D174&amp;Running!F174="",Running!E174&amp;"'",IF(Running!D174="",Running!E174&amp;"'"&amp;Running!F174&amp;"""",IF(Running!E174&amp;Running!F174="",Running!D174&amp;":"&amp;Running!E174&amp;"0'",IF(Running!F174="",Running!D174&amp;":"&amp;Running!E174&amp;"0'",Running!D174&amp;":"&amp;Running!E174&amp;"'"&amp;Running!F174&amp;""""))))))</f>
      </c>
      <c r="E174" s="96">
        <f>Running!N174</f>
      </c>
      <c r="F174" s="95">
        <f t="shared" si="14"/>
      </c>
      <c r="G174" s="95">
        <f t="shared" si="15"/>
      </c>
      <c r="H174" s="95">
        <f t="shared" si="16"/>
      </c>
      <c r="I174" s="95">
        <f t="shared" si="17"/>
      </c>
      <c r="J174" s="95">
        <f t="shared" si="18"/>
      </c>
      <c r="K174" s="95">
        <f t="shared" si="19"/>
      </c>
      <c r="L174" s="95">
        <f t="shared" si="20"/>
      </c>
    </row>
    <row r="175" spans="2:12" ht="12.75">
      <c r="B175" s="124">
        <f>Running!A175</f>
        <v>0</v>
      </c>
      <c r="C175" s="125">
        <f>Running!C175</f>
        <v>0</v>
      </c>
      <c r="D175" s="126">
        <f>IF(Running!D175&amp;Running!E175&amp;Running!F175="","",IF(Running!D175&amp;Running!E175="",Running!F175&amp;"""",IF(Running!D175&amp;Running!F175="",Running!E175&amp;"'",IF(Running!D175="",Running!E175&amp;"'"&amp;Running!F175&amp;"""",IF(Running!E175&amp;Running!F175="",Running!D175&amp;":"&amp;Running!E175&amp;"0'",IF(Running!F175="",Running!D175&amp;":"&amp;Running!E175&amp;"0'",Running!D175&amp;":"&amp;Running!E175&amp;"'"&amp;Running!F175&amp;""""))))))</f>
      </c>
      <c r="E175" s="96">
        <f>Running!N175</f>
      </c>
      <c r="F175" s="95">
        <f t="shared" si="14"/>
      </c>
      <c r="G175" s="95">
        <f t="shared" si="15"/>
      </c>
      <c r="H175" s="95">
        <f t="shared" si="16"/>
      </c>
      <c r="I175" s="95">
        <f t="shared" si="17"/>
      </c>
      <c r="J175" s="95">
        <f t="shared" si="18"/>
      </c>
      <c r="K175" s="95">
        <f t="shared" si="19"/>
      </c>
      <c r="L175" s="95">
        <f t="shared" si="20"/>
      </c>
    </row>
    <row r="176" spans="2:12" ht="12.75">
      <c r="B176" s="124">
        <f>Running!A176</f>
        <v>0</v>
      </c>
      <c r="C176" s="125">
        <f>Running!C176</f>
        <v>0</v>
      </c>
      <c r="D176" s="126">
        <f>IF(Running!D176&amp;Running!E176&amp;Running!F176="","",IF(Running!D176&amp;Running!E176="",Running!F176&amp;"""",IF(Running!D176&amp;Running!F176="",Running!E176&amp;"'",IF(Running!D176="",Running!E176&amp;"'"&amp;Running!F176&amp;"""",IF(Running!E176&amp;Running!F176="",Running!D176&amp;":"&amp;Running!E176&amp;"0'",IF(Running!F176="",Running!D176&amp;":"&amp;Running!E176&amp;"0'",Running!D176&amp;":"&amp;Running!E176&amp;"'"&amp;Running!F176&amp;""""))))))</f>
      </c>
      <c r="E176" s="96">
        <f>Running!N176</f>
      </c>
      <c r="F176" s="95">
        <f t="shared" si="14"/>
      </c>
      <c r="G176" s="95">
        <f t="shared" si="15"/>
      </c>
      <c r="H176" s="95">
        <f t="shared" si="16"/>
      </c>
      <c r="I176" s="95">
        <f t="shared" si="17"/>
      </c>
      <c r="J176" s="95">
        <f t="shared" si="18"/>
      </c>
      <c r="K176" s="95">
        <f t="shared" si="19"/>
      </c>
      <c r="L176" s="95">
        <f t="shared" si="20"/>
      </c>
    </row>
    <row r="177" spans="2:12" ht="12.75">
      <c r="B177" s="124">
        <f>Running!A177</f>
        <v>0</v>
      </c>
      <c r="C177" s="125">
        <f>Running!C177</f>
        <v>0</v>
      </c>
      <c r="D177" s="126">
        <f>IF(Running!D177&amp;Running!E177&amp;Running!F177="","",IF(Running!D177&amp;Running!E177="",Running!F177&amp;"""",IF(Running!D177&amp;Running!F177="",Running!E177&amp;"'",IF(Running!D177="",Running!E177&amp;"'"&amp;Running!F177&amp;"""",IF(Running!E177&amp;Running!F177="",Running!D177&amp;":"&amp;Running!E177&amp;"0'",IF(Running!F177="",Running!D177&amp;":"&amp;Running!E177&amp;"0'",Running!D177&amp;":"&amp;Running!E177&amp;"'"&amp;Running!F177&amp;""""))))))</f>
      </c>
      <c r="E177" s="96">
        <f>Running!N177</f>
      </c>
      <c r="F177" s="95">
        <f t="shared" si="14"/>
      </c>
      <c r="G177" s="95">
        <f t="shared" si="15"/>
      </c>
      <c r="H177" s="95">
        <f t="shared" si="16"/>
      </c>
      <c r="I177" s="95">
        <f t="shared" si="17"/>
      </c>
      <c r="J177" s="95">
        <f t="shared" si="18"/>
      </c>
      <c r="K177" s="95">
        <f t="shared" si="19"/>
      </c>
      <c r="L177" s="95">
        <f t="shared" si="20"/>
      </c>
    </row>
    <row r="178" spans="2:12" ht="12.75">
      <c r="B178" s="124">
        <f>Running!A178</f>
        <v>0</v>
      </c>
      <c r="C178" s="125">
        <f>Running!C178</f>
        <v>0</v>
      </c>
      <c r="D178" s="126">
        <f>IF(Running!D178&amp;Running!E178&amp;Running!F178="","",IF(Running!D178&amp;Running!E178="",Running!F178&amp;"""",IF(Running!D178&amp;Running!F178="",Running!E178&amp;"'",IF(Running!D178="",Running!E178&amp;"'"&amp;Running!F178&amp;"""",IF(Running!E178&amp;Running!F178="",Running!D178&amp;":"&amp;Running!E178&amp;"0'",IF(Running!F178="",Running!D178&amp;":"&amp;Running!E178&amp;"0'",Running!D178&amp;":"&amp;Running!E178&amp;"'"&amp;Running!F178&amp;""""))))))</f>
      </c>
      <c r="E178" s="96">
        <f>Running!N178</f>
      </c>
      <c r="F178" s="95">
        <f t="shared" si="14"/>
      </c>
      <c r="G178" s="95">
        <f t="shared" si="15"/>
      </c>
      <c r="H178" s="95">
        <f t="shared" si="16"/>
      </c>
      <c r="I178" s="95">
        <f t="shared" si="17"/>
      </c>
      <c r="J178" s="95">
        <f t="shared" si="18"/>
      </c>
      <c r="K178" s="95">
        <f t="shared" si="19"/>
      </c>
      <c r="L178" s="95">
        <f t="shared" si="20"/>
      </c>
    </row>
    <row r="179" spans="2:12" ht="12.75">
      <c r="B179" s="124">
        <f>Running!A179</f>
        <v>0</v>
      </c>
      <c r="C179" s="125">
        <f>Running!C179</f>
        <v>0</v>
      </c>
      <c r="D179" s="126">
        <f>IF(Running!D179&amp;Running!E179&amp;Running!F179="","",IF(Running!D179&amp;Running!E179="",Running!F179&amp;"""",IF(Running!D179&amp;Running!F179="",Running!E179&amp;"'",IF(Running!D179="",Running!E179&amp;"'"&amp;Running!F179&amp;"""",IF(Running!E179&amp;Running!F179="",Running!D179&amp;":"&amp;Running!E179&amp;"0'",IF(Running!F179="",Running!D179&amp;":"&amp;Running!E179&amp;"0'",Running!D179&amp;":"&amp;Running!E179&amp;"'"&amp;Running!F179&amp;""""))))))</f>
      </c>
      <c r="E179" s="96">
        <f>Running!N179</f>
      </c>
      <c r="F179" s="95">
        <f t="shared" si="14"/>
      </c>
      <c r="G179" s="95">
        <f t="shared" si="15"/>
      </c>
      <c r="H179" s="95">
        <f t="shared" si="16"/>
      </c>
      <c r="I179" s="95">
        <f t="shared" si="17"/>
      </c>
      <c r="J179" s="95">
        <f t="shared" si="18"/>
      </c>
      <c r="K179" s="95">
        <f t="shared" si="19"/>
      </c>
      <c r="L179" s="95">
        <f t="shared" si="20"/>
      </c>
    </row>
    <row r="180" spans="2:12" ht="12.75">
      <c r="B180" s="124">
        <f>Running!A180</f>
        <v>0</v>
      </c>
      <c r="C180" s="125">
        <f>Running!C180</f>
        <v>0</v>
      </c>
      <c r="D180" s="126">
        <f>IF(Running!D180&amp;Running!E180&amp;Running!F180="","",IF(Running!D180&amp;Running!E180="",Running!F180&amp;"""",IF(Running!D180&amp;Running!F180="",Running!E180&amp;"'",IF(Running!D180="",Running!E180&amp;"'"&amp;Running!F180&amp;"""",IF(Running!E180&amp;Running!F180="",Running!D180&amp;":"&amp;Running!E180&amp;"0'",IF(Running!F180="",Running!D180&amp;":"&amp;Running!E180&amp;"0'",Running!D180&amp;":"&amp;Running!E180&amp;"'"&amp;Running!F180&amp;""""))))))</f>
      </c>
      <c r="E180" s="96">
        <f>Running!N180</f>
      </c>
      <c r="F180" s="95">
        <f t="shared" si="14"/>
      </c>
      <c r="G180" s="95">
        <f t="shared" si="15"/>
      </c>
      <c r="H180" s="95">
        <f t="shared" si="16"/>
      </c>
      <c r="I180" s="95">
        <f t="shared" si="17"/>
      </c>
      <c r="J180" s="95">
        <f t="shared" si="18"/>
      </c>
      <c r="K180" s="95">
        <f t="shared" si="19"/>
      </c>
      <c r="L180" s="95">
        <f t="shared" si="20"/>
      </c>
    </row>
    <row r="181" spans="2:12" ht="12.75">
      <c r="B181" s="124">
        <f>Running!A181</f>
        <v>0</v>
      </c>
      <c r="C181" s="125">
        <f>Running!C181</f>
        <v>0</v>
      </c>
      <c r="D181" s="126">
        <f>IF(Running!D181&amp;Running!E181&amp;Running!F181="","",IF(Running!D181&amp;Running!E181="",Running!F181&amp;"""",IF(Running!D181&amp;Running!F181="",Running!E181&amp;"'",IF(Running!D181="",Running!E181&amp;"'"&amp;Running!F181&amp;"""",IF(Running!E181&amp;Running!F181="",Running!D181&amp;":"&amp;Running!E181&amp;"0'",IF(Running!F181="",Running!D181&amp;":"&amp;Running!E181&amp;"0'",Running!D181&amp;":"&amp;Running!E181&amp;"'"&amp;Running!F181&amp;""""))))))</f>
      </c>
      <c r="E181" s="96">
        <f>Running!N181</f>
      </c>
      <c r="F181" s="95">
        <f t="shared" si="14"/>
      </c>
      <c r="G181" s="95">
        <f t="shared" si="15"/>
      </c>
      <c r="H181" s="95">
        <f t="shared" si="16"/>
      </c>
      <c r="I181" s="95">
        <f t="shared" si="17"/>
      </c>
      <c r="J181" s="95">
        <f t="shared" si="18"/>
      </c>
      <c r="K181" s="95">
        <f t="shared" si="19"/>
      </c>
      <c r="L181" s="95">
        <f t="shared" si="20"/>
      </c>
    </row>
    <row r="182" spans="2:12" ht="12.75">
      <c r="B182" s="124">
        <f>Running!A182</f>
        <v>0</v>
      </c>
      <c r="C182" s="125">
        <f>Running!C182</f>
        <v>0</v>
      </c>
      <c r="D182" s="126">
        <f>IF(Running!D182&amp;Running!E182&amp;Running!F182="","",IF(Running!D182&amp;Running!E182="",Running!F182&amp;"""",IF(Running!D182&amp;Running!F182="",Running!E182&amp;"'",IF(Running!D182="",Running!E182&amp;"'"&amp;Running!F182&amp;"""",IF(Running!E182&amp;Running!F182="",Running!D182&amp;":"&amp;Running!E182&amp;"0'",IF(Running!F182="",Running!D182&amp;":"&amp;Running!E182&amp;"0'",Running!D182&amp;":"&amp;Running!E182&amp;"'"&amp;Running!F182&amp;""""))))))</f>
      </c>
      <c r="E182" s="96">
        <f>Running!N182</f>
      </c>
      <c r="F182" s="95">
        <f t="shared" si="14"/>
      </c>
      <c r="G182" s="95">
        <f t="shared" si="15"/>
      </c>
      <c r="H182" s="95">
        <f t="shared" si="16"/>
      </c>
      <c r="I182" s="95">
        <f t="shared" si="17"/>
      </c>
      <c r="J182" s="95">
        <f t="shared" si="18"/>
      </c>
      <c r="K182" s="95">
        <f t="shared" si="19"/>
      </c>
      <c r="L182" s="95">
        <f t="shared" si="20"/>
      </c>
    </row>
    <row r="183" spans="2:12" ht="12.75">
      <c r="B183" s="124">
        <f>Running!A183</f>
        <v>0</v>
      </c>
      <c r="C183" s="125">
        <f>Running!C183</f>
        <v>0</v>
      </c>
      <c r="D183" s="126">
        <f>IF(Running!D183&amp;Running!E183&amp;Running!F183="","",IF(Running!D183&amp;Running!E183="",Running!F183&amp;"""",IF(Running!D183&amp;Running!F183="",Running!E183&amp;"'",IF(Running!D183="",Running!E183&amp;"'"&amp;Running!F183&amp;"""",IF(Running!E183&amp;Running!F183="",Running!D183&amp;":"&amp;Running!E183&amp;"0'",IF(Running!F183="",Running!D183&amp;":"&amp;Running!E183&amp;"0'",Running!D183&amp;":"&amp;Running!E183&amp;"'"&amp;Running!F183&amp;""""))))))</f>
      </c>
      <c r="E183" s="96">
        <f>Running!N183</f>
      </c>
      <c r="F183" s="95">
        <f t="shared" si="14"/>
      </c>
      <c r="G183" s="95">
        <f t="shared" si="15"/>
      </c>
      <c r="H183" s="95">
        <f t="shared" si="16"/>
      </c>
      <c r="I183" s="95">
        <f t="shared" si="17"/>
      </c>
      <c r="J183" s="95">
        <f t="shared" si="18"/>
      </c>
      <c r="K183" s="95">
        <f t="shared" si="19"/>
      </c>
      <c r="L183" s="95">
        <f t="shared" si="20"/>
      </c>
    </row>
    <row r="184" spans="2:12" ht="12.75">
      <c r="B184" s="124">
        <f>Running!A184</f>
        <v>0</v>
      </c>
      <c r="C184" s="125">
        <f>Running!C184</f>
        <v>0</v>
      </c>
      <c r="D184" s="126">
        <f>IF(Running!D184&amp;Running!E184&amp;Running!F184="","",IF(Running!D184&amp;Running!E184="",Running!F184&amp;"""",IF(Running!D184&amp;Running!F184="",Running!E184&amp;"'",IF(Running!D184="",Running!E184&amp;"'"&amp;Running!F184&amp;"""",IF(Running!E184&amp;Running!F184="",Running!D184&amp;":"&amp;Running!E184&amp;"0'",IF(Running!F184="",Running!D184&amp;":"&amp;Running!E184&amp;"0'",Running!D184&amp;":"&amp;Running!E184&amp;"'"&amp;Running!F184&amp;""""))))))</f>
      </c>
      <c r="E184" s="96">
        <f>Running!N184</f>
      </c>
      <c r="F184" s="95">
        <f t="shared" si="14"/>
      </c>
      <c r="G184" s="95">
        <f t="shared" si="15"/>
      </c>
      <c r="H184" s="95">
        <f t="shared" si="16"/>
      </c>
      <c r="I184" s="95">
        <f t="shared" si="17"/>
      </c>
      <c r="J184" s="95">
        <f t="shared" si="18"/>
      </c>
      <c r="K184" s="95">
        <f t="shared" si="19"/>
      </c>
      <c r="L184" s="95">
        <f t="shared" si="20"/>
      </c>
    </row>
    <row r="185" spans="2:12" ht="12.75">
      <c r="B185" s="124">
        <f>Running!A185</f>
        <v>0</v>
      </c>
      <c r="C185" s="125">
        <f>Running!C185</f>
        <v>0</v>
      </c>
      <c r="D185" s="126">
        <f>IF(Running!D185&amp;Running!E185&amp;Running!F185="","",IF(Running!D185&amp;Running!E185="",Running!F185&amp;"""",IF(Running!D185&amp;Running!F185="",Running!E185&amp;"'",IF(Running!D185="",Running!E185&amp;"'"&amp;Running!F185&amp;"""",IF(Running!E185&amp;Running!F185="",Running!D185&amp;":"&amp;Running!E185&amp;"0'",IF(Running!F185="",Running!D185&amp;":"&amp;Running!E185&amp;"0'",Running!D185&amp;":"&amp;Running!E185&amp;"'"&amp;Running!F185&amp;""""))))))</f>
      </c>
      <c r="E185" s="96">
        <f>Running!N185</f>
      </c>
      <c r="F185" s="95">
        <f t="shared" si="14"/>
      </c>
      <c r="G185" s="95">
        <f t="shared" si="15"/>
      </c>
      <c r="H185" s="95">
        <f t="shared" si="16"/>
      </c>
      <c r="I185" s="95">
        <f t="shared" si="17"/>
      </c>
      <c r="J185" s="95">
        <f t="shared" si="18"/>
      </c>
      <c r="K185" s="95">
        <f t="shared" si="19"/>
      </c>
      <c r="L185" s="95">
        <f t="shared" si="20"/>
      </c>
    </row>
    <row r="186" spans="2:12" ht="12.75">
      <c r="B186" s="124">
        <f>Running!A186</f>
        <v>0</v>
      </c>
      <c r="C186" s="125">
        <f>Running!C186</f>
        <v>0</v>
      </c>
      <c r="D186" s="126">
        <f>IF(Running!D186&amp;Running!E186&amp;Running!F186="","",IF(Running!D186&amp;Running!E186="",Running!F186&amp;"""",IF(Running!D186&amp;Running!F186="",Running!E186&amp;"'",IF(Running!D186="",Running!E186&amp;"'"&amp;Running!F186&amp;"""",IF(Running!E186&amp;Running!F186="",Running!D186&amp;":"&amp;Running!E186&amp;"0'",IF(Running!F186="",Running!D186&amp;":"&amp;Running!E186&amp;"0'",Running!D186&amp;":"&amp;Running!E186&amp;"'"&amp;Running!F186&amp;""""))))))</f>
      </c>
      <c r="E186" s="96">
        <f>Running!N186</f>
      </c>
      <c r="F186" s="95">
        <f t="shared" si="14"/>
      </c>
      <c r="G186" s="95">
        <f t="shared" si="15"/>
      </c>
      <c r="H186" s="95">
        <f t="shared" si="16"/>
      </c>
      <c r="I186" s="95">
        <f t="shared" si="17"/>
      </c>
      <c r="J186" s="95">
        <f t="shared" si="18"/>
      </c>
      <c r="K186" s="95">
        <f t="shared" si="19"/>
      </c>
      <c r="L186" s="95">
        <f t="shared" si="20"/>
      </c>
    </row>
    <row r="187" spans="2:12" ht="12.75">
      <c r="B187" s="124">
        <f>Running!A187</f>
        <v>0</v>
      </c>
      <c r="C187" s="125">
        <f>Running!C187</f>
        <v>0</v>
      </c>
      <c r="D187" s="126">
        <f>IF(Running!D187&amp;Running!E187&amp;Running!F187="","",IF(Running!D187&amp;Running!E187="",Running!F187&amp;"""",IF(Running!D187&amp;Running!F187="",Running!E187&amp;"'",IF(Running!D187="",Running!E187&amp;"'"&amp;Running!F187&amp;"""",IF(Running!E187&amp;Running!F187="",Running!D187&amp;":"&amp;Running!E187&amp;"0'",IF(Running!F187="",Running!D187&amp;":"&amp;Running!E187&amp;"0'",Running!D187&amp;":"&amp;Running!E187&amp;"'"&amp;Running!F187&amp;""""))))))</f>
      </c>
      <c r="E187" s="96">
        <f>Running!N187</f>
      </c>
      <c r="F187" s="95">
        <f t="shared" si="14"/>
      </c>
      <c r="G187" s="95">
        <f t="shared" si="15"/>
      </c>
      <c r="H187" s="95">
        <f t="shared" si="16"/>
      </c>
      <c r="I187" s="95">
        <f t="shared" si="17"/>
      </c>
      <c r="J187" s="95">
        <f t="shared" si="18"/>
      </c>
      <c r="K187" s="95">
        <f t="shared" si="19"/>
      </c>
      <c r="L187" s="95">
        <f t="shared" si="20"/>
      </c>
    </row>
    <row r="188" spans="2:12" ht="12.75">
      <c r="B188" s="124">
        <f>Running!A188</f>
        <v>0</v>
      </c>
      <c r="C188" s="125">
        <f>Running!C188</f>
        <v>0</v>
      </c>
      <c r="D188" s="126">
        <f>IF(Running!D188&amp;Running!E188&amp;Running!F188="","",IF(Running!D188&amp;Running!E188="",Running!F188&amp;"""",IF(Running!D188&amp;Running!F188="",Running!E188&amp;"'",IF(Running!D188="",Running!E188&amp;"'"&amp;Running!F188&amp;"""",IF(Running!E188&amp;Running!F188="",Running!D188&amp;":"&amp;Running!E188&amp;"0'",IF(Running!F188="",Running!D188&amp;":"&amp;Running!E188&amp;"0'",Running!D188&amp;":"&amp;Running!E188&amp;"'"&amp;Running!F188&amp;""""))))))</f>
      </c>
      <c r="E188" s="96">
        <f>Running!N188</f>
      </c>
      <c r="F188" s="95">
        <f t="shared" si="14"/>
      </c>
      <c r="G188" s="95">
        <f t="shared" si="15"/>
      </c>
      <c r="H188" s="95">
        <f t="shared" si="16"/>
      </c>
      <c r="I188" s="95">
        <f t="shared" si="17"/>
      </c>
      <c r="J188" s="95">
        <f t="shared" si="18"/>
      </c>
      <c r="K188" s="95">
        <f t="shared" si="19"/>
      </c>
      <c r="L188" s="95">
        <f t="shared" si="20"/>
      </c>
    </row>
    <row r="189" spans="2:12" ht="12.75">
      <c r="B189" s="124">
        <f>Running!A189</f>
        <v>0</v>
      </c>
      <c r="C189" s="125">
        <f>Running!C189</f>
        <v>0</v>
      </c>
      <c r="D189" s="126">
        <f>IF(Running!D189&amp;Running!E189&amp;Running!F189="","",IF(Running!D189&amp;Running!E189="",Running!F189&amp;"""",IF(Running!D189&amp;Running!F189="",Running!E189&amp;"'",IF(Running!D189="",Running!E189&amp;"'"&amp;Running!F189&amp;"""",IF(Running!E189&amp;Running!F189="",Running!D189&amp;":"&amp;Running!E189&amp;"0'",IF(Running!F189="",Running!D189&amp;":"&amp;Running!E189&amp;"0'",Running!D189&amp;":"&amp;Running!E189&amp;"'"&amp;Running!F189&amp;""""))))))</f>
      </c>
      <c r="E189" s="96">
        <f>Running!N189</f>
      </c>
      <c r="F189" s="95">
        <f t="shared" si="14"/>
      </c>
      <c r="G189" s="95">
        <f t="shared" si="15"/>
      </c>
      <c r="H189" s="95">
        <f t="shared" si="16"/>
      </c>
      <c r="I189" s="95">
        <f t="shared" si="17"/>
      </c>
      <c r="J189" s="95">
        <f t="shared" si="18"/>
      </c>
      <c r="K189" s="95">
        <f t="shared" si="19"/>
      </c>
      <c r="L189" s="95">
        <f t="shared" si="20"/>
      </c>
    </row>
    <row r="190" spans="2:12" ht="12.75">
      <c r="B190" s="124">
        <f>Running!A190</f>
        <v>0</v>
      </c>
      <c r="C190" s="125">
        <f>Running!C190</f>
        <v>0</v>
      </c>
      <c r="D190" s="126">
        <f>IF(Running!D190&amp;Running!E190&amp;Running!F190="","",IF(Running!D190&amp;Running!E190="",Running!F190&amp;"""",IF(Running!D190&amp;Running!F190="",Running!E190&amp;"'",IF(Running!D190="",Running!E190&amp;"'"&amp;Running!F190&amp;"""",IF(Running!E190&amp;Running!F190="",Running!D190&amp;":"&amp;Running!E190&amp;"0'",IF(Running!F190="",Running!D190&amp;":"&amp;Running!E190&amp;"0'",Running!D190&amp;":"&amp;Running!E190&amp;"'"&amp;Running!F190&amp;""""))))))</f>
      </c>
      <c r="E190" s="96">
        <f>Running!N190</f>
      </c>
      <c r="F190" s="95">
        <f t="shared" si="14"/>
      </c>
      <c r="G190" s="95">
        <f t="shared" si="15"/>
      </c>
      <c r="H190" s="95">
        <f t="shared" si="16"/>
      </c>
      <c r="I190" s="95">
        <f t="shared" si="17"/>
      </c>
      <c r="J190" s="95">
        <f t="shared" si="18"/>
      </c>
      <c r="K190" s="95">
        <f t="shared" si="19"/>
      </c>
      <c r="L190" s="95">
        <f t="shared" si="20"/>
      </c>
    </row>
    <row r="191" spans="2:12" ht="12.75">
      <c r="B191" s="124">
        <f>Running!A191</f>
        <v>0</v>
      </c>
      <c r="C191" s="125">
        <f>Running!C191</f>
        <v>0</v>
      </c>
      <c r="D191" s="126">
        <f>IF(Running!D191&amp;Running!E191&amp;Running!F191="","",IF(Running!D191&amp;Running!E191="",Running!F191&amp;"""",IF(Running!D191&amp;Running!F191="",Running!E191&amp;"'",IF(Running!D191="",Running!E191&amp;"'"&amp;Running!F191&amp;"""",IF(Running!E191&amp;Running!F191="",Running!D191&amp;":"&amp;Running!E191&amp;"0'",IF(Running!F191="",Running!D191&amp;":"&amp;Running!E191&amp;"0'",Running!D191&amp;":"&amp;Running!E191&amp;"'"&amp;Running!F191&amp;""""))))))</f>
      </c>
      <c r="E191" s="96">
        <f>Running!N191</f>
      </c>
      <c r="F191" s="95">
        <f t="shared" si="14"/>
      </c>
      <c r="G191" s="95">
        <f t="shared" si="15"/>
      </c>
      <c r="H191" s="95">
        <f t="shared" si="16"/>
      </c>
      <c r="I191" s="95">
        <f t="shared" si="17"/>
      </c>
      <c r="J191" s="95">
        <f t="shared" si="18"/>
      </c>
      <c r="K191" s="95">
        <f t="shared" si="19"/>
      </c>
      <c r="L191" s="95">
        <f t="shared" si="20"/>
      </c>
    </row>
    <row r="192" spans="2:12" ht="12.75">
      <c r="B192" s="124">
        <f>Running!A192</f>
        <v>0</v>
      </c>
      <c r="C192" s="125">
        <f>Running!C192</f>
        <v>0</v>
      </c>
      <c r="D192" s="126">
        <f>IF(Running!D192&amp;Running!E192&amp;Running!F192="","",IF(Running!D192&amp;Running!E192="",Running!F192&amp;"""",IF(Running!D192&amp;Running!F192="",Running!E192&amp;"'",IF(Running!D192="",Running!E192&amp;"'"&amp;Running!F192&amp;"""",IF(Running!E192&amp;Running!F192="",Running!D192&amp;":"&amp;Running!E192&amp;"0'",IF(Running!F192="",Running!D192&amp;":"&amp;Running!E192&amp;"0'",Running!D192&amp;":"&amp;Running!E192&amp;"'"&amp;Running!F192&amp;""""))))))</f>
      </c>
      <c r="E192" s="96">
        <f>Running!N192</f>
      </c>
      <c r="F192" s="95">
        <f t="shared" si="14"/>
      </c>
      <c r="G192" s="95">
        <f t="shared" si="15"/>
      </c>
      <c r="H192" s="95">
        <f t="shared" si="16"/>
      </c>
      <c r="I192" s="95">
        <f t="shared" si="17"/>
      </c>
      <c r="J192" s="95">
        <f t="shared" si="18"/>
      </c>
      <c r="K192" s="95">
        <f t="shared" si="19"/>
      </c>
      <c r="L192" s="95">
        <f t="shared" si="20"/>
      </c>
    </row>
    <row r="193" spans="2:12" ht="12.75">
      <c r="B193" s="124">
        <f>Running!A193</f>
        <v>0</v>
      </c>
      <c r="C193" s="125">
        <f>Running!C193</f>
        <v>0</v>
      </c>
      <c r="D193" s="126">
        <f>IF(Running!D193&amp;Running!E193&amp;Running!F193="","",IF(Running!D193&amp;Running!E193="",Running!F193&amp;"""",IF(Running!D193&amp;Running!F193="",Running!E193&amp;"'",IF(Running!D193="",Running!E193&amp;"'"&amp;Running!F193&amp;"""",IF(Running!E193&amp;Running!F193="",Running!D193&amp;":"&amp;Running!E193&amp;"0'",IF(Running!F193="",Running!D193&amp;":"&amp;Running!E193&amp;"0'",Running!D193&amp;":"&amp;Running!E193&amp;"'"&amp;Running!F193&amp;""""))))))</f>
      </c>
      <c r="E193" s="96">
        <f>Running!N193</f>
      </c>
      <c r="F193" s="95">
        <f t="shared" si="14"/>
      </c>
      <c r="G193" s="95">
        <f t="shared" si="15"/>
      </c>
      <c r="H193" s="95">
        <f t="shared" si="16"/>
      </c>
      <c r="I193" s="95">
        <f t="shared" si="17"/>
      </c>
      <c r="J193" s="95">
        <f t="shared" si="18"/>
      </c>
      <c r="K193" s="95">
        <f t="shared" si="19"/>
      </c>
      <c r="L193" s="95">
        <f t="shared" si="20"/>
      </c>
    </row>
    <row r="194" spans="2:12" ht="12.75">
      <c r="B194" s="124">
        <f>Running!A194</f>
        <v>0</v>
      </c>
      <c r="C194" s="125">
        <f>Running!C194</f>
        <v>0</v>
      </c>
      <c r="D194" s="126">
        <f>IF(Running!D194&amp;Running!E194&amp;Running!F194="","",IF(Running!D194&amp;Running!E194="",Running!F194&amp;"""",IF(Running!D194&amp;Running!F194="",Running!E194&amp;"'",IF(Running!D194="",Running!E194&amp;"'"&amp;Running!F194&amp;"""",IF(Running!E194&amp;Running!F194="",Running!D194&amp;":"&amp;Running!E194&amp;"0'",IF(Running!F194="",Running!D194&amp;":"&amp;Running!E194&amp;"0'",Running!D194&amp;":"&amp;Running!E194&amp;"'"&amp;Running!F194&amp;""""))))))</f>
      </c>
      <c r="E194" s="96">
        <f>Running!N194</f>
      </c>
      <c r="F194" s="95">
        <f t="shared" si="14"/>
      </c>
      <c r="G194" s="95">
        <f t="shared" si="15"/>
      </c>
      <c r="H194" s="95">
        <f t="shared" si="16"/>
      </c>
      <c r="I194" s="95">
        <f t="shared" si="17"/>
      </c>
      <c r="J194" s="95">
        <f t="shared" si="18"/>
      </c>
      <c r="K194" s="95">
        <f t="shared" si="19"/>
      </c>
      <c r="L194" s="95">
        <f t="shared" si="20"/>
      </c>
    </row>
    <row r="195" spans="2:12" ht="12.75">
      <c r="B195" s="124">
        <f>Running!A195</f>
        <v>0</v>
      </c>
      <c r="C195" s="125">
        <f>Running!C195</f>
        <v>0</v>
      </c>
      <c r="D195" s="126">
        <f>IF(Running!D195&amp;Running!E195&amp;Running!F195="","",IF(Running!D195&amp;Running!E195="",Running!F195&amp;"""",IF(Running!D195&amp;Running!F195="",Running!E195&amp;"'",IF(Running!D195="",Running!E195&amp;"'"&amp;Running!F195&amp;"""",IF(Running!E195&amp;Running!F195="",Running!D195&amp;":"&amp;Running!E195&amp;"0'",IF(Running!F195="",Running!D195&amp;":"&amp;Running!E195&amp;"0'",Running!D195&amp;":"&amp;Running!E195&amp;"'"&amp;Running!F195&amp;""""))))))</f>
      </c>
      <c r="E195" s="96">
        <f>Running!N195</f>
      </c>
      <c r="F195" s="95">
        <f t="shared" si="14"/>
      </c>
      <c r="G195" s="95">
        <f t="shared" si="15"/>
      </c>
      <c r="H195" s="95">
        <f t="shared" si="16"/>
      </c>
      <c r="I195" s="95">
        <f t="shared" si="17"/>
      </c>
      <c r="J195" s="95">
        <f t="shared" si="18"/>
      </c>
      <c r="K195" s="95">
        <f t="shared" si="19"/>
      </c>
      <c r="L195" s="95">
        <f t="shared" si="20"/>
      </c>
    </row>
    <row r="196" spans="2:12" ht="12.75">
      <c r="B196" s="124">
        <f>Running!A196</f>
        <v>0</v>
      </c>
      <c r="C196" s="125">
        <f>Running!C196</f>
        <v>0</v>
      </c>
      <c r="D196" s="126">
        <f>IF(Running!D196&amp;Running!E196&amp;Running!F196="","",IF(Running!D196&amp;Running!E196="",Running!F196&amp;"""",IF(Running!D196&amp;Running!F196="",Running!E196&amp;"'",IF(Running!D196="",Running!E196&amp;"'"&amp;Running!F196&amp;"""",IF(Running!E196&amp;Running!F196="",Running!D196&amp;":"&amp;Running!E196&amp;"0'",IF(Running!F196="",Running!D196&amp;":"&amp;Running!E196&amp;"0'",Running!D196&amp;":"&amp;Running!E196&amp;"'"&amp;Running!F196&amp;""""))))))</f>
      </c>
      <c r="E196" s="96">
        <f>Running!N196</f>
      </c>
      <c r="F196" s="95">
        <f t="shared" si="14"/>
      </c>
      <c r="G196" s="95">
        <f t="shared" si="15"/>
      </c>
      <c r="H196" s="95">
        <f t="shared" si="16"/>
      </c>
      <c r="I196" s="95">
        <f t="shared" si="17"/>
      </c>
      <c r="J196" s="95">
        <f t="shared" si="18"/>
      </c>
      <c r="K196" s="95">
        <f t="shared" si="19"/>
      </c>
      <c r="L196" s="95">
        <f t="shared" si="20"/>
      </c>
    </row>
    <row r="197" spans="2:12" ht="12.75">
      <c r="B197" s="124">
        <f>Running!A197</f>
        <v>0</v>
      </c>
      <c r="C197" s="125">
        <f>Running!C197</f>
        <v>0</v>
      </c>
      <c r="D197" s="126">
        <f>IF(Running!D197&amp;Running!E197&amp;Running!F197="","",IF(Running!D197&amp;Running!E197="",Running!F197&amp;"""",IF(Running!D197&amp;Running!F197="",Running!E197&amp;"'",IF(Running!D197="",Running!E197&amp;"'"&amp;Running!F197&amp;"""",IF(Running!E197&amp;Running!F197="",Running!D197&amp;":"&amp;Running!E197&amp;"0'",IF(Running!F197="",Running!D197&amp;":"&amp;Running!E197&amp;"0'",Running!D197&amp;":"&amp;Running!E197&amp;"'"&amp;Running!F197&amp;""""))))))</f>
      </c>
      <c r="E197" s="96">
        <f>Running!N197</f>
      </c>
      <c r="F197" s="95">
        <f t="shared" si="14"/>
      </c>
      <c r="G197" s="95">
        <f t="shared" si="15"/>
      </c>
      <c r="H197" s="95">
        <f t="shared" si="16"/>
      </c>
      <c r="I197" s="95">
        <f t="shared" si="17"/>
      </c>
      <c r="J197" s="95">
        <f t="shared" si="18"/>
      </c>
      <c r="K197" s="95">
        <f t="shared" si="19"/>
      </c>
      <c r="L197" s="95">
        <f t="shared" si="20"/>
      </c>
    </row>
    <row r="198" spans="2:12" ht="12.75">
      <c r="B198" s="124">
        <f>Running!A198</f>
        <v>0</v>
      </c>
      <c r="C198" s="125">
        <f>Running!C198</f>
        <v>0</v>
      </c>
      <c r="D198" s="126">
        <f>IF(Running!D198&amp;Running!E198&amp;Running!F198="","",IF(Running!D198&amp;Running!E198="",Running!F198&amp;"""",IF(Running!D198&amp;Running!F198="",Running!E198&amp;"'",IF(Running!D198="",Running!E198&amp;"'"&amp;Running!F198&amp;"""",IF(Running!E198&amp;Running!F198="",Running!D198&amp;":"&amp;Running!E198&amp;"0'",IF(Running!F198="",Running!D198&amp;":"&amp;Running!E198&amp;"0'",Running!D198&amp;":"&amp;Running!E198&amp;"'"&amp;Running!F198&amp;""""))))))</f>
      </c>
      <c r="E198" s="96">
        <f>Running!N198</f>
      </c>
      <c r="F198" s="95">
        <f t="shared" si="14"/>
      </c>
      <c r="G198" s="95">
        <f t="shared" si="15"/>
      </c>
      <c r="H198" s="95">
        <f t="shared" si="16"/>
      </c>
      <c r="I198" s="95">
        <f t="shared" si="17"/>
      </c>
      <c r="J198" s="95">
        <f t="shared" si="18"/>
      </c>
      <c r="K198" s="95">
        <f t="shared" si="19"/>
      </c>
      <c r="L198" s="95">
        <f t="shared" si="20"/>
      </c>
    </row>
    <row r="199" spans="2:12" ht="12.75">
      <c r="B199" s="124">
        <f>Running!A199</f>
        <v>0</v>
      </c>
      <c r="C199" s="125">
        <f>Running!C199</f>
        <v>0</v>
      </c>
      <c r="D199" s="126">
        <f>IF(Running!D199&amp;Running!E199&amp;Running!F199="","",IF(Running!D199&amp;Running!E199="",Running!F199&amp;"""",IF(Running!D199&amp;Running!F199="",Running!E199&amp;"'",IF(Running!D199="",Running!E199&amp;"'"&amp;Running!F199&amp;"""",IF(Running!E199&amp;Running!F199="",Running!D199&amp;":"&amp;Running!E199&amp;"0'",IF(Running!F199="",Running!D199&amp;":"&amp;Running!E199&amp;"0'",Running!D199&amp;":"&amp;Running!E199&amp;"'"&amp;Running!F199&amp;""""))))))</f>
      </c>
      <c r="E199" s="96">
        <f>Running!N199</f>
      </c>
      <c r="F199" s="95">
        <f t="shared" si="14"/>
      </c>
      <c r="G199" s="95">
        <f t="shared" si="15"/>
      </c>
      <c r="H199" s="95">
        <f t="shared" si="16"/>
      </c>
      <c r="I199" s="95">
        <f t="shared" si="17"/>
      </c>
      <c r="J199" s="95">
        <f t="shared" si="18"/>
      </c>
      <c r="K199" s="95">
        <f t="shared" si="19"/>
      </c>
      <c r="L199" s="95">
        <f t="shared" si="20"/>
      </c>
    </row>
    <row r="200" spans="2:12" ht="12.75">
      <c r="B200" s="124">
        <f>Running!A200</f>
        <v>0</v>
      </c>
      <c r="C200" s="125">
        <f>Running!C200</f>
        <v>0</v>
      </c>
      <c r="D200" s="126">
        <f>IF(Running!D200&amp;Running!E200&amp;Running!F200="","",IF(Running!D200&amp;Running!E200="",Running!F200&amp;"""",IF(Running!D200&amp;Running!F200="",Running!E200&amp;"'",IF(Running!D200="",Running!E200&amp;"'"&amp;Running!F200&amp;"""",IF(Running!E200&amp;Running!F200="",Running!D200&amp;":"&amp;Running!E200&amp;"0'",IF(Running!F200="",Running!D200&amp;":"&amp;Running!E200&amp;"0'",Running!D200&amp;":"&amp;Running!E200&amp;"'"&amp;Running!F200&amp;""""))))))</f>
      </c>
      <c r="E200" s="96">
        <f>Running!N200</f>
      </c>
      <c r="F200" s="95">
        <f aca="true" t="shared" si="21" ref="F200:F263">IF($E200="","",TRUNC(100/($E200*1000/60))+((100/($E200*1000/60))-TRUNC(100/($E200*1000/60)))*60/100)</f>
      </c>
      <c r="G200" s="95">
        <f aca="true" t="shared" si="22" ref="G200:G263">IF($E200="","",TRUNC(200/($E200*1000/60))+((200/($E200*1000/60))-TRUNC(200/($E200*1000/60)))*60/100)</f>
      </c>
      <c r="H200" s="95">
        <f aca="true" t="shared" si="23" ref="H200:H263">IF($E200="","",TRUNC(300/($E200*1000/60))+((300/($E200*1000/60))-TRUNC(300/($E200*1000/60)))*60/100)</f>
      </c>
      <c r="I200" s="95">
        <f aca="true" t="shared" si="24" ref="I200:I263">IF($E200="","",TRUNC(400/($E200*1000/60))+((400/($E200*1000/60))-TRUNC(400/($E200*1000/60)))*60/100)</f>
      </c>
      <c r="J200" s="95">
        <f aca="true" t="shared" si="25" ref="J200:J263">IF($E200="","",TRUNC(600/($E200*1000/60))+((600/($E200*1000/60))-TRUNC(600/($E200*1000/60)))*60/100)</f>
      </c>
      <c r="K200" s="95">
        <f aca="true" t="shared" si="26" ref="K200:K263">IF($E200="","",TRUNC(800/($E200*1000/60))+((800/($E200*1000/60))-TRUNC(800/($E200*1000/60)))*60/100)</f>
      </c>
      <c r="L200" s="95">
        <f aca="true" t="shared" si="27" ref="L200:L263">IF($E200="","",TRUNC(1000/($E200*1000/60))+((1000/($E200*1000/60))-TRUNC(1000/($E200*1000/60)))*60/100)</f>
      </c>
    </row>
    <row r="201" spans="2:12" ht="12.75">
      <c r="B201" s="124">
        <f>Running!A201</f>
        <v>0</v>
      </c>
      <c r="C201" s="125">
        <f>Running!C201</f>
        <v>0</v>
      </c>
      <c r="D201" s="126">
        <f>IF(Running!D201&amp;Running!E201&amp;Running!F201="","",IF(Running!D201&amp;Running!E201="",Running!F201&amp;"""",IF(Running!D201&amp;Running!F201="",Running!E201&amp;"'",IF(Running!D201="",Running!E201&amp;"'"&amp;Running!F201&amp;"""",IF(Running!E201&amp;Running!F201="",Running!D201&amp;":"&amp;Running!E201&amp;"0'",IF(Running!F201="",Running!D201&amp;":"&amp;Running!E201&amp;"0'",Running!D201&amp;":"&amp;Running!E201&amp;"'"&amp;Running!F201&amp;""""))))))</f>
      </c>
      <c r="E201" s="96">
        <f>Running!N201</f>
      </c>
      <c r="F201" s="95">
        <f t="shared" si="21"/>
      </c>
      <c r="G201" s="95">
        <f t="shared" si="22"/>
      </c>
      <c r="H201" s="95">
        <f t="shared" si="23"/>
      </c>
      <c r="I201" s="95">
        <f t="shared" si="24"/>
      </c>
      <c r="J201" s="95">
        <f t="shared" si="25"/>
      </c>
      <c r="K201" s="95">
        <f t="shared" si="26"/>
      </c>
      <c r="L201" s="95">
        <f t="shared" si="27"/>
      </c>
    </row>
    <row r="202" spans="2:12" ht="12.75">
      <c r="B202" s="124">
        <f>Running!A202</f>
        <v>0</v>
      </c>
      <c r="C202" s="125">
        <f>Running!C202</f>
        <v>0</v>
      </c>
      <c r="D202" s="126">
        <f>IF(Running!D202&amp;Running!E202&amp;Running!F202="","",IF(Running!D202&amp;Running!E202="",Running!F202&amp;"""",IF(Running!D202&amp;Running!F202="",Running!E202&amp;"'",IF(Running!D202="",Running!E202&amp;"'"&amp;Running!F202&amp;"""",IF(Running!E202&amp;Running!F202="",Running!D202&amp;":"&amp;Running!E202&amp;"0'",IF(Running!F202="",Running!D202&amp;":"&amp;Running!E202&amp;"0'",Running!D202&amp;":"&amp;Running!E202&amp;"'"&amp;Running!F202&amp;""""))))))</f>
      </c>
      <c r="E202" s="96">
        <f>Running!N202</f>
      </c>
      <c r="F202" s="95">
        <f t="shared" si="21"/>
      </c>
      <c r="G202" s="95">
        <f t="shared" si="22"/>
      </c>
      <c r="H202" s="95">
        <f t="shared" si="23"/>
      </c>
      <c r="I202" s="95">
        <f t="shared" si="24"/>
      </c>
      <c r="J202" s="95">
        <f t="shared" si="25"/>
      </c>
      <c r="K202" s="95">
        <f t="shared" si="26"/>
      </c>
      <c r="L202" s="95">
        <f t="shared" si="27"/>
      </c>
    </row>
    <row r="203" spans="2:12" ht="12.75">
      <c r="B203" s="124">
        <f>Running!A203</f>
        <v>0</v>
      </c>
      <c r="C203" s="125">
        <f>Running!C203</f>
        <v>0</v>
      </c>
      <c r="D203" s="126">
        <f>IF(Running!D203&amp;Running!E203&amp;Running!F203="","",IF(Running!D203&amp;Running!E203="",Running!F203&amp;"""",IF(Running!D203&amp;Running!F203="",Running!E203&amp;"'",IF(Running!D203="",Running!E203&amp;"'"&amp;Running!F203&amp;"""",IF(Running!E203&amp;Running!F203="",Running!D203&amp;":"&amp;Running!E203&amp;"0'",IF(Running!F203="",Running!D203&amp;":"&amp;Running!E203&amp;"0'",Running!D203&amp;":"&amp;Running!E203&amp;"'"&amp;Running!F203&amp;""""))))))</f>
      </c>
      <c r="E203" s="96">
        <f>Running!N203</f>
      </c>
      <c r="F203" s="95">
        <f t="shared" si="21"/>
      </c>
      <c r="G203" s="95">
        <f t="shared" si="22"/>
      </c>
      <c r="H203" s="95">
        <f t="shared" si="23"/>
      </c>
      <c r="I203" s="95">
        <f t="shared" si="24"/>
      </c>
      <c r="J203" s="95">
        <f t="shared" si="25"/>
      </c>
      <c r="K203" s="95">
        <f t="shared" si="26"/>
      </c>
      <c r="L203" s="95">
        <f t="shared" si="27"/>
      </c>
    </row>
    <row r="204" spans="2:12" ht="12.75">
      <c r="B204" s="124">
        <f>Running!A204</f>
        <v>0</v>
      </c>
      <c r="C204" s="125">
        <f>Running!C204</f>
        <v>0</v>
      </c>
      <c r="D204" s="126">
        <f>IF(Running!D204&amp;Running!E204&amp;Running!F204="","",IF(Running!D204&amp;Running!E204="",Running!F204&amp;"""",IF(Running!D204&amp;Running!F204="",Running!E204&amp;"'",IF(Running!D204="",Running!E204&amp;"'"&amp;Running!F204&amp;"""",IF(Running!E204&amp;Running!F204="",Running!D204&amp;":"&amp;Running!E204&amp;"0'",IF(Running!F204="",Running!D204&amp;":"&amp;Running!E204&amp;"0'",Running!D204&amp;":"&amp;Running!E204&amp;"'"&amp;Running!F204&amp;""""))))))</f>
      </c>
      <c r="E204" s="96">
        <f>Running!N204</f>
      </c>
      <c r="F204" s="95">
        <f t="shared" si="21"/>
      </c>
      <c r="G204" s="95">
        <f t="shared" si="22"/>
      </c>
      <c r="H204" s="95">
        <f t="shared" si="23"/>
      </c>
      <c r="I204" s="95">
        <f t="shared" si="24"/>
      </c>
      <c r="J204" s="95">
        <f t="shared" si="25"/>
      </c>
      <c r="K204" s="95">
        <f t="shared" si="26"/>
      </c>
      <c r="L204" s="95">
        <f t="shared" si="27"/>
      </c>
    </row>
    <row r="205" spans="2:12" ht="12.75">
      <c r="B205" s="124">
        <f>Running!A205</f>
        <v>0</v>
      </c>
      <c r="C205" s="125">
        <f>Running!C205</f>
        <v>0</v>
      </c>
      <c r="D205" s="126">
        <f>IF(Running!D205&amp;Running!E205&amp;Running!F205="","",IF(Running!D205&amp;Running!E205="",Running!F205&amp;"""",IF(Running!D205&amp;Running!F205="",Running!E205&amp;"'",IF(Running!D205="",Running!E205&amp;"'"&amp;Running!F205&amp;"""",IF(Running!E205&amp;Running!F205="",Running!D205&amp;":"&amp;Running!E205&amp;"0'",IF(Running!F205="",Running!D205&amp;":"&amp;Running!E205&amp;"0'",Running!D205&amp;":"&amp;Running!E205&amp;"'"&amp;Running!F205&amp;""""))))))</f>
      </c>
      <c r="E205" s="96">
        <f>Running!N205</f>
      </c>
      <c r="F205" s="95">
        <f t="shared" si="21"/>
      </c>
      <c r="G205" s="95">
        <f t="shared" si="22"/>
      </c>
      <c r="H205" s="95">
        <f t="shared" si="23"/>
      </c>
      <c r="I205" s="95">
        <f t="shared" si="24"/>
      </c>
      <c r="J205" s="95">
        <f t="shared" si="25"/>
      </c>
      <c r="K205" s="95">
        <f t="shared" si="26"/>
      </c>
      <c r="L205" s="95">
        <f t="shared" si="27"/>
      </c>
    </row>
    <row r="206" spans="2:12" ht="12.75">
      <c r="B206" s="124">
        <f>Running!A206</f>
        <v>0</v>
      </c>
      <c r="C206" s="125">
        <f>Running!C206</f>
        <v>0</v>
      </c>
      <c r="D206" s="126">
        <f>IF(Running!D206&amp;Running!E206&amp;Running!F206="","",IF(Running!D206&amp;Running!E206="",Running!F206&amp;"""",IF(Running!D206&amp;Running!F206="",Running!E206&amp;"'",IF(Running!D206="",Running!E206&amp;"'"&amp;Running!F206&amp;"""",IF(Running!E206&amp;Running!F206="",Running!D206&amp;":"&amp;Running!E206&amp;"0'",IF(Running!F206="",Running!D206&amp;":"&amp;Running!E206&amp;"0'",Running!D206&amp;":"&amp;Running!E206&amp;"'"&amp;Running!F206&amp;""""))))))</f>
      </c>
      <c r="E206" s="96">
        <f>Running!N206</f>
      </c>
      <c r="F206" s="95">
        <f t="shared" si="21"/>
      </c>
      <c r="G206" s="95">
        <f t="shared" si="22"/>
      </c>
      <c r="H206" s="95">
        <f t="shared" si="23"/>
      </c>
      <c r="I206" s="95">
        <f t="shared" si="24"/>
      </c>
      <c r="J206" s="95">
        <f t="shared" si="25"/>
      </c>
      <c r="K206" s="95">
        <f t="shared" si="26"/>
      </c>
      <c r="L206" s="95">
        <f t="shared" si="27"/>
      </c>
    </row>
    <row r="207" spans="2:12" ht="12.75">
      <c r="B207" s="124">
        <f>Running!A207</f>
        <v>0</v>
      </c>
      <c r="C207" s="125">
        <f>Running!C207</f>
        <v>0</v>
      </c>
      <c r="D207" s="126">
        <f>IF(Running!D207&amp;Running!E207&amp;Running!F207="","",IF(Running!D207&amp;Running!E207="",Running!F207&amp;"""",IF(Running!D207&amp;Running!F207="",Running!E207&amp;"'",IF(Running!D207="",Running!E207&amp;"'"&amp;Running!F207&amp;"""",IF(Running!E207&amp;Running!F207="",Running!D207&amp;":"&amp;Running!E207&amp;"0'",IF(Running!F207="",Running!D207&amp;":"&amp;Running!E207&amp;"0'",Running!D207&amp;":"&amp;Running!E207&amp;"'"&amp;Running!F207&amp;""""))))))</f>
      </c>
      <c r="E207" s="96">
        <f>Running!N207</f>
      </c>
      <c r="F207" s="95">
        <f t="shared" si="21"/>
      </c>
      <c r="G207" s="95">
        <f t="shared" si="22"/>
      </c>
      <c r="H207" s="95">
        <f t="shared" si="23"/>
      </c>
      <c r="I207" s="95">
        <f t="shared" si="24"/>
      </c>
      <c r="J207" s="95">
        <f t="shared" si="25"/>
      </c>
      <c r="K207" s="95">
        <f t="shared" si="26"/>
      </c>
      <c r="L207" s="95">
        <f t="shared" si="27"/>
      </c>
    </row>
    <row r="208" spans="2:12" ht="12.75">
      <c r="B208" s="124">
        <f>Running!A208</f>
        <v>0</v>
      </c>
      <c r="C208" s="125">
        <f>Running!C208</f>
        <v>0</v>
      </c>
      <c r="D208" s="126">
        <f>IF(Running!D208&amp;Running!E208&amp;Running!F208="","",IF(Running!D208&amp;Running!E208="",Running!F208&amp;"""",IF(Running!D208&amp;Running!F208="",Running!E208&amp;"'",IF(Running!D208="",Running!E208&amp;"'"&amp;Running!F208&amp;"""",IF(Running!E208&amp;Running!F208="",Running!D208&amp;":"&amp;Running!E208&amp;"0'",IF(Running!F208="",Running!D208&amp;":"&amp;Running!E208&amp;"0'",Running!D208&amp;":"&amp;Running!E208&amp;"'"&amp;Running!F208&amp;""""))))))</f>
      </c>
      <c r="E208" s="96">
        <f>Running!N208</f>
      </c>
      <c r="F208" s="95">
        <f t="shared" si="21"/>
      </c>
      <c r="G208" s="95">
        <f t="shared" si="22"/>
      </c>
      <c r="H208" s="95">
        <f t="shared" si="23"/>
      </c>
      <c r="I208" s="95">
        <f t="shared" si="24"/>
      </c>
      <c r="J208" s="95">
        <f t="shared" si="25"/>
      </c>
      <c r="K208" s="95">
        <f t="shared" si="26"/>
      </c>
      <c r="L208" s="95">
        <f t="shared" si="27"/>
      </c>
    </row>
    <row r="209" spans="2:12" ht="12.75">
      <c r="B209" s="124">
        <f>Running!A209</f>
        <v>0</v>
      </c>
      <c r="C209" s="125">
        <f>Running!C209</f>
        <v>0</v>
      </c>
      <c r="D209" s="126">
        <f>IF(Running!D209&amp;Running!E209&amp;Running!F209="","",IF(Running!D209&amp;Running!E209="",Running!F209&amp;"""",IF(Running!D209&amp;Running!F209="",Running!E209&amp;"'",IF(Running!D209="",Running!E209&amp;"'"&amp;Running!F209&amp;"""",IF(Running!E209&amp;Running!F209="",Running!D209&amp;":"&amp;Running!E209&amp;"0'",IF(Running!F209="",Running!D209&amp;":"&amp;Running!E209&amp;"0'",Running!D209&amp;":"&amp;Running!E209&amp;"'"&amp;Running!F209&amp;""""))))))</f>
      </c>
      <c r="E209" s="96">
        <f>Running!N209</f>
      </c>
      <c r="F209" s="95">
        <f t="shared" si="21"/>
      </c>
      <c r="G209" s="95">
        <f t="shared" si="22"/>
      </c>
      <c r="H209" s="95">
        <f t="shared" si="23"/>
      </c>
      <c r="I209" s="95">
        <f t="shared" si="24"/>
      </c>
      <c r="J209" s="95">
        <f t="shared" si="25"/>
      </c>
      <c r="K209" s="95">
        <f t="shared" si="26"/>
      </c>
      <c r="L209" s="95">
        <f t="shared" si="27"/>
      </c>
    </row>
    <row r="210" spans="2:12" ht="12.75">
      <c r="B210" s="124">
        <f>Running!A210</f>
        <v>0</v>
      </c>
      <c r="C210" s="125">
        <f>Running!C210</f>
        <v>0</v>
      </c>
      <c r="D210" s="126">
        <f>IF(Running!D210&amp;Running!E210&amp;Running!F210="","",IF(Running!D210&amp;Running!E210="",Running!F210&amp;"""",IF(Running!D210&amp;Running!F210="",Running!E210&amp;"'",IF(Running!D210="",Running!E210&amp;"'"&amp;Running!F210&amp;"""",IF(Running!E210&amp;Running!F210="",Running!D210&amp;":"&amp;Running!E210&amp;"0'",IF(Running!F210="",Running!D210&amp;":"&amp;Running!E210&amp;"0'",Running!D210&amp;":"&amp;Running!E210&amp;"'"&amp;Running!F210&amp;""""))))))</f>
      </c>
      <c r="E210" s="96">
        <f>Running!N210</f>
      </c>
      <c r="F210" s="95">
        <f t="shared" si="21"/>
      </c>
      <c r="G210" s="95">
        <f t="shared" si="22"/>
      </c>
      <c r="H210" s="95">
        <f t="shared" si="23"/>
      </c>
      <c r="I210" s="95">
        <f t="shared" si="24"/>
      </c>
      <c r="J210" s="95">
        <f t="shared" si="25"/>
      </c>
      <c r="K210" s="95">
        <f t="shared" si="26"/>
      </c>
      <c r="L210" s="95">
        <f t="shared" si="27"/>
      </c>
    </row>
    <row r="211" spans="2:12" ht="12.75">
      <c r="B211" s="124">
        <f>Running!A211</f>
        <v>0</v>
      </c>
      <c r="C211" s="125">
        <f>Running!C211</f>
        <v>0</v>
      </c>
      <c r="D211" s="126">
        <f>IF(Running!D211&amp;Running!E211&amp;Running!F211="","",IF(Running!D211&amp;Running!E211="",Running!F211&amp;"""",IF(Running!D211&amp;Running!F211="",Running!E211&amp;"'",IF(Running!D211="",Running!E211&amp;"'"&amp;Running!F211&amp;"""",IF(Running!E211&amp;Running!F211="",Running!D211&amp;":"&amp;Running!E211&amp;"0'",IF(Running!F211="",Running!D211&amp;":"&amp;Running!E211&amp;"0'",Running!D211&amp;":"&amp;Running!E211&amp;"'"&amp;Running!F211&amp;""""))))))</f>
      </c>
      <c r="E211" s="96">
        <f>Running!N211</f>
      </c>
      <c r="F211" s="95">
        <f t="shared" si="21"/>
      </c>
      <c r="G211" s="95">
        <f t="shared" si="22"/>
      </c>
      <c r="H211" s="95">
        <f t="shared" si="23"/>
      </c>
      <c r="I211" s="95">
        <f t="shared" si="24"/>
      </c>
      <c r="J211" s="95">
        <f t="shared" si="25"/>
      </c>
      <c r="K211" s="95">
        <f t="shared" si="26"/>
      </c>
      <c r="L211" s="95">
        <f t="shared" si="27"/>
      </c>
    </row>
    <row r="212" spans="2:12" ht="12.75">
      <c r="B212" s="124">
        <f>Running!A212</f>
        <v>0</v>
      </c>
      <c r="C212" s="125">
        <f>Running!C212</f>
        <v>0</v>
      </c>
      <c r="D212" s="126">
        <f>IF(Running!D212&amp;Running!E212&amp;Running!F212="","",IF(Running!D212&amp;Running!E212="",Running!F212&amp;"""",IF(Running!D212&amp;Running!F212="",Running!E212&amp;"'",IF(Running!D212="",Running!E212&amp;"'"&amp;Running!F212&amp;"""",IF(Running!E212&amp;Running!F212="",Running!D212&amp;":"&amp;Running!E212&amp;"0'",IF(Running!F212="",Running!D212&amp;":"&amp;Running!E212&amp;"0'",Running!D212&amp;":"&amp;Running!E212&amp;"'"&amp;Running!F212&amp;""""))))))</f>
      </c>
      <c r="E212" s="96">
        <f>Running!N212</f>
      </c>
      <c r="F212" s="95">
        <f t="shared" si="21"/>
      </c>
      <c r="G212" s="95">
        <f t="shared" si="22"/>
      </c>
      <c r="H212" s="95">
        <f t="shared" si="23"/>
      </c>
      <c r="I212" s="95">
        <f t="shared" si="24"/>
      </c>
      <c r="J212" s="95">
        <f t="shared" si="25"/>
      </c>
      <c r="K212" s="95">
        <f t="shared" si="26"/>
      </c>
      <c r="L212" s="95">
        <f t="shared" si="27"/>
      </c>
    </row>
    <row r="213" spans="2:12" ht="12.75">
      <c r="B213" s="124">
        <f>Running!A213</f>
        <v>0</v>
      </c>
      <c r="C213" s="125">
        <f>Running!C213</f>
        <v>0</v>
      </c>
      <c r="D213" s="126">
        <f>IF(Running!D213&amp;Running!E213&amp;Running!F213="","",IF(Running!D213&amp;Running!E213="",Running!F213&amp;"""",IF(Running!D213&amp;Running!F213="",Running!E213&amp;"'",IF(Running!D213="",Running!E213&amp;"'"&amp;Running!F213&amp;"""",IF(Running!E213&amp;Running!F213="",Running!D213&amp;":"&amp;Running!E213&amp;"0'",IF(Running!F213="",Running!D213&amp;":"&amp;Running!E213&amp;"0'",Running!D213&amp;":"&amp;Running!E213&amp;"'"&amp;Running!F213&amp;""""))))))</f>
      </c>
      <c r="E213" s="96">
        <f>Running!N213</f>
      </c>
      <c r="F213" s="95">
        <f t="shared" si="21"/>
      </c>
      <c r="G213" s="95">
        <f t="shared" si="22"/>
      </c>
      <c r="H213" s="95">
        <f t="shared" si="23"/>
      </c>
      <c r="I213" s="95">
        <f t="shared" si="24"/>
      </c>
      <c r="J213" s="95">
        <f t="shared" si="25"/>
      </c>
      <c r="K213" s="95">
        <f t="shared" si="26"/>
      </c>
      <c r="L213" s="95">
        <f t="shared" si="27"/>
      </c>
    </row>
    <row r="214" spans="2:12" ht="12.75">
      <c r="B214" s="124">
        <f>Running!A214</f>
        <v>0</v>
      </c>
      <c r="C214" s="125">
        <f>Running!C214</f>
        <v>0</v>
      </c>
      <c r="D214" s="126">
        <f>IF(Running!D214&amp;Running!E214&amp;Running!F214="","",IF(Running!D214&amp;Running!E214="",Running!F214&amp;"""",IF(Running!D214&amp;Running!F214="",Running!E214&amp;"'",IF(Running!D214="",Running!E214&amp;"'"&amp;Running!F214&amp;"""",IF(Running!E214&amp;Running!F214="",Running!D214&amp;":"&amp;Running!E214&amp;"0'",IF(Running!F214="",Running!D214&amp;":"&amp;Running!E214&amp;"0'",Running!D214&amp;":"&amp;Running!E214&amp;"'"&amp;Running!F214&amp;""""))))))</f>
      </c>
      <c r="E214" s="96">
        <f>Running!N214</f>
      </c>
      <c r="F214" s="95">
        <f t="shared" si="21"/>
      </c>
      <c r="G214" s="95">
        <f t="shared" si="22"/>
      </c>
      <c r="H214" s="95">
        <f t="shared" si="23"/>
      </c>
      <c r="I214" s="95">
        <f t="shared" si="24"/>
      </c>
      <c r="J214" s="95">
        <f t="shared" si="25"/>
      </c>
      <c r="K214" s="95">
        <f t="shared" si="26"/>
      </c>
      <c r="L214" s="95">
        <f t="shared" si="27"/>
      </c>
    </row>
    <row r="215" spans="2:12" ht="12.75">
      <c r="B215" s="124">
        <f>Running!A215</f>
        <v>0</v>
      </c>
      <c r="C215" s="125">
        <f>Running!C215</f>
        <v>0</v>
      </c>
      <c r="D215" s="126">
        <f>IF(Running!D215&amp;Running!E215&amp;Running!F215="","",IF(Running!D215&amp;Running!E215="",Running!F215&amp;"""",IF(Running!D215&amp;Running!F215="",Running!E215&amp;"'",IF(Running!D215="",Running!E215&amp;"'"&amp;Running!F215&amp;"""",IF(Running!E215&amp;Running!F215="",Running!D215&amp;":"&amp;Running!E215&amp;"0'",IF(Running!F215="",Running!D215&amp;":"&amp;Running!E215&amp;"0'",Running!D215&amp;":"&amp;Running!E215&amp;"'"&amp;Running!F215&amp;""""))))))</f>
      </c>
      <c r="E215" s="96">
        <f>Running!N215</f>
      </c>
      <c r="F215" s="95">
        <f t="shared" si="21"/>
      </c>
      <c r="G215" s="95">
        <f t="shared" si="22"/>
      </c>
      <c r="H215" s="95">
        <f t="shared" si="23"/>
      </c>
      <c r="I215" s="95">
        <f t="shared" si="24"/>
      </c>
      <c r="J215" s="95">
        <f t="shared" si="25"/>
      </c>
      <c r="K215" s="95">
        <f t="shared" si="26"/>
      </c>
      <c r="L215" s="95">
        <f t="shared" si="27"/>
      </c>
    </row>
    <row r="216" spans="2:12" ht="12.75">
      <c r="B216" s="124">
        <f>Running!A216</f>
        <v>0</v>
      </c>
      <c r="C216" s="125">
        <f>Running!C216</f>
        <v>0</v>
      </c>
      <c r="D216" s="126">
        <f>IF(Running!D216&amp;Running!E216&amp;Running!F216="","",IF(Running!D216&amp;Running!E216="",Running!F216&amp;"""",IF(Running!D216&amp;Running!F216="",Running!E216&amp;"'",IF(Running!D216="",Running!E216&amp;"'"&amp;Running!F216&amp;"""",IF(Running!E216&amp;Running!F216="",Running!D216&amp;":"&amp;Running!E216&amp;"0'",IF(Running!F216="",Running!D216&amp;":"&amp;Running!E216&amp;"0'",Running!D216&amp;":"&amp;Running!E216&amp;"'"&amp;Running!F216&amp;""""))))))</f>
      </c>
      <c r="E216" s="96">
        <f>Running!N216</f>
      </c>
      <c r="F216" s="95">
        <f t="shared" si="21"/>
      </c>
      <c r="G216" s="95">
        <f t="shared" si="22"/>
      </c>
      <c r="H216" s="95">
        <f t="shared" si="23"/>
      </c>
      <c r="I216" s="95">
        <f t="shared" si="24"/>
      </c>
      <c r="J216" s="95">
        <f t="shared" si="25"/>
      </c>
      <c r="K216" s="95">
        <f t="shared" si="26"/>
      </c>
      <c r="L216" s="95">
        <f t="shared" si="27"/>
      </c>
    </row>
    <row r="217" spans="2:12" ht="12.75">
      <c r="B217" s="124">
        <f>Running!A217</f>
        <v>0</v>
      </c>
      <c r="C217" s="125">
        <f>Running!C217</f>
        <v>0</v>
      </c>
      <c r="D217" s="126">
        <f>IF(Running!D217&amp;Running!E217&amp;Running!F217="","",IF(Running!D217&amp;Running!E217="",Running!F217&amp;"""",IF(Running!D217&amp;Running!F217="",Running!E217&amp;"'",IF(Running!D217="",Running!E217&amp;"'"&amp;Running!F217&amp;"""",IF(Running!E217&amp;Running!F217="",Running!D217&amp;":"&amp;Running!E217&amp;"0'",IF(Running!F217="",Running!D217&amp;":"&amp;Running!E217&amp;"0'",Running!D217&amp;":"&amp;Running!E217&amp;"'"&amp;Running!F217&amp;""""))))))</f>
      </c>
      <c r="E217" s="96">
        <f>Running!N217</f>
      </c>
      <c r="F217" s="95">
        <f t="shared" si="21"/>
      </c>
      <c r="G217" s="95">
        <f t="shared" si="22"/>
      </c>
      <c r="H217" s="95">
        <f t="shared" si="23"/>
      </c>
      <c r="I217" s="95">
        <f t="shared" si="24"/>
      </c>
      <c r="J217" s="95">
        <f t="shared" si="25"/>
      </c>
      <c r="K217" s="95">
        <f t="shared" si="26"/>
      </c>
      <c r="L217" s="95">
        <f t="shared" si="27"/>
      </c>
    </row>
    <row r="218" spans="2:12" ht="12.75">
      <c r="B218" s="124">
        <f>Running!A218</f>
        <v>0</v>
      </c>
      <c r="C218" s="125">
        <f>Running!C218</f>
        <v>0</v>
      </c>
      <c r="D218" s="126">
        <f>IF(Running!D218&amp;Running!E218&amp;Running!F218="","",IF(Running!D218&amp;Running!E218="",Running!F218&amp;"""",IF(Running!D218&amp;Running!F218="",Running!E218&amp;"'",IF(Running!D218="",Running!E218&amp;"'"&amp;Running!F218&amp;"""",IF(Running!E218&amp;Running!F218="",Running!D218&amp;":"&amp;Running!E218&amp;"0'",IF(Running!F218="",Running!D218&amp;":"&amp;Running!E218&amp;"0'",Running!D218&amp;":"&amp;Running!E218&amp;"'"&amp;Running!F218&amp;""""))))))</f>
      </c>
      <c r="E218" s="96">
        <f>Running!N218</f>
      </c>
      <c r="F218" s="95">
        <f t="shared" si="21"/>
      </c>
      <c r="G218" s="95">
        <f t="shared" si="22"/>
      </c>
      <c r="H218" s="95">
        <f t="shared" si="23"/>
      </c>
      <c r="I218" s="95">
        <f t="shared" si="24"/>
      </c>
      <c r="J218" s="95">
        <f t="shared" si="25"/>
      </c>
      <c r="K218" s="95">
        <f t="shared" si="26"/>
      </c>
      <c r="L218" s="95">
        <f t="shared" si="27"/>
      </c>
    </row>
    <row r="219" spans="2:12" ht="12.75">
      <c r="B219" s="124">
        <f>Running!A219</f>
        <v>0</v>
      </c>
      <c r="C219" s="125">
        <f>Running!C219</f>
        <v>0</v>
      </c>
      <c r="D219" s="126">
        <f>IF(Running!D219&amp;Running!E219&amp;Running!F219="","",IF(Running!D219&amp;Running!E219="",Running!F219&amp;"""",IF(Running!D219&amp;Running!F219="",Running!E219&amp;"'",IF(Running!D219="",Running!E219&amp;"'"&amp;Running!F219&amp;"""",IF(Running!E219&amp;Running!F219="",Running!D219&amp;":"&amp;Running!E219&amp;"0'",IF(Running!F219="",Running!D219&amp;":"&amp;Running!E219&amp;"0'",Running!D219&amp;":"&amp;Running!E219&amp;"'"&amp;Running!F219&amp;""""))))))</f>
      </c>
      <c r="E219" s="96">
        <f>Running!N219</f>
      </c>
      <c r="F219" s="95">
        <f t="shared" si="21"/>
      </c>
      <c r="G219" s="95">
        <f t="shared" si="22"/>
      </c>
      <c r="H219" s="95">
        <f t="shared" si="23"/>
      </c>
      <c r="I219" s="95">
        <f t="shared" si="24"/>
      </c>
      <c r="J219" s="95">
        <f t="shared" si="25"/>
      </c>
      <c r="K219" s="95">
        <f t="shared" si="26"/>
      </c>
      <c r="L219" s="95">
        <f t="shared" si="27"/>
      </c>
    </row>
    <row r="220" spans="2:12" ht="12.75">
      <c r="B220" s="124">
        <f>Running!A220</f>
        <v>0</v>
      </c>
      <c r="C220" s="125">
        <f>Running!C220</f>
        <v>0</v>
      </c>
      <c r="D220" s="126">
        <f>IF(Running!D220&amp;Running!E220&amp;Running!F220="","",IF(Running!D220&amp;Running!E220="",Running!F220&amp;"""",IF(Running!D220&amp;Running!F220="",Running!E220&amp;"'",IF(Running!D220="",Running!E220&amp;"'"&amp;Running!F220&amp;"""",IF(Running!E220&amp;Running!F220="",Running!D220&amp;":"&amp;Running!E220&amp;"0'",IF(Running!F220="",Running!D220&amp;":"&amp;Running!E220&amp;"0'",Running!D220&amp;":"&amp;Running!E220&amp;"'"&amp;Running!F220&amp;""""))))))</f>
      </c>
      <c r="E220" s="96">
        <f>Running!N220</f>
      </c>
      <c r="F220" s="95">
        <f t="shared" si="21"/>
      </c>
      <c r="G220" s="95">
        <f t="shared" si="22"/>
      </c>
      <c r="H220" s="95">
        <f t="shared" si="23"/>
      </c>
      <c r="I220" s="95">
        <f t="shared" si="24"/>
      </c>
      <c r="J220" s="95">
        <f t="shared" si="25"/>
      </c>
      <c r="K220" s="95">
        <f t="shared" si="26"/>
      </c>
      <c r="L220" s="95">
        <f t="shared" si="27"/>
      </c>
    </row>
    <row r="221" spans="2:12" ht="12.75">
      <c r="B221" s="124">
        <f>Running!A221</f>
        <v>0</v>
      </c>
      <c r="C221" s="125">
        <f>Running!C221</f>
        <v>0</v>
      </c>
      <c r="D221" s="126">
        <f>IF(Running!D221&amp;Running!E221&amp;Running!F221="","",IF(Running!D221&amp;Running!E221="",Running!F221&amp;"""",IF(Running!D221&amp;Running!F221="",Running!E221&amp;"'",IF(Running!D221="",Running!E221&amp;"'"&amp;Running!F221&amp;"""",IF(Running!E221&amp;Running!F221="",Running!D221&amp;":"&amp;Running!E221&amp;"0'",IF(Running!F221="",Running!D221&amp;":"&amp;Running!E221&amp;"0'",Running!D221&amp;":"&amp;Running!E221&amp;"'"&amp;Running!F221&amp;""""))))))</f>
      </c>
      <c r="E221" s="96">
        <f>Running!N221</f>
      </c>
      <c r="F221" s="95">
        <f t="shared" si="21"/>
      </c>
      <c r="G221" s="95">
        <f t="shared" si="22"/>
      </c>
      <c r="H221" s="95">
        <f t="shared" si="23"/>
      </c>
      <c r="I221" s="95">
        <f t="shared" si="24"/>
      </c>
      <c r="J221" s="95">
        <f t="shared" si="25"/>
      </c>
      <c r="K221" s="95">
        <f t="shared" si="26"/>
      </c>
      <c r="L221" s="95">
        <f t="shared" si="27"/>
      </c>
    </row>
    <row r="222" spans="2:12" ht="12.75">
      <c r="B222" s="124">
        <f>Running!A222</f>
        <v>0</v>
      </c>
      <c r="C222" s="125">
        <f>Running!C222</f>
        <v>0</v>
      </c>
      <c r="D222" s="126">
        <f>IF(Running!D222&amp;Running!E222&amp;Running!F222="","",IF(Running!D222&amp;Running!E222="",Running!F222&amp;"""",IF(Running!D222&amp;Running!F222="",Running!E222&amp;"'",IF(Running!D222="",Running!E222&amp;"'"&amp;Running!F222&amp;"""",IF(Running!E222&amp;Running!F222="",Running!D222&amp;":"&amp;Running!E222&amp;"0'",IF(Running!F222="",Running!D222&amp;":"&amp;Running!E222&amp;"0'",Running!D222&amp;":"&amp;Running!E222&amp;"'"&amp;Running!F222&amp;""""))))))</f>
      </c>
      <c r="E222" s="96">
        <f>Running!N222</f>
      </c>
      <c r="F222" s="95">
        <f t="shared" si="21"/>
      </c>
      <c r="G222" s="95">
        <f t="shared" si="22"/>
      </c>
      <c r="H222" s="95">
        <f t="shared" si="23"/>
      </c>
      <c r="I222" s="95">
        <f t="shared" si="24"/>
      </c>
      <c r="J222" s="95">
        <f t="shared" si="25"/>
      </c>
      <c r="K222" s="95">
        <f t="shared" si="26"/>
      </c>
      <c r="L222" s="95">
        <f t="shared" si="27"/>
      </c>
    </row>
    <row r="223" spans="2:12" ht="12.75">
      <c r="B223" s="124">
        <f>Running!A223</f>
        <v>0</v>
      </c>
      <c r="C223" s="125">
        <f>Running!C223</f>
        <v>0</v>
      </c>
      <c r="D223" s="126">
        <f>IF(Running!D223&amp;Running!E223&amp;Running!F223="","",IF(Running!D223&amp;Running!E223="",Running!F223&amp;"""",IF(Running!D223&amp;Running!F223="",Running!E223&amp;"'",IF(Running!D223="",Running!E223&amp;"'"&amp;Running!F223&amp;"""",IF(Running!E223&amp;Running!F223="",Running!D223&amp;":"&amp;Running!E223&amp;"0'",IF(Running!F223="",Running!D223&amp;":"&amp;Running!E223&amp;"0'",Running!D223&amp;":"&amp;Running!E223&amp;"'"&amp;Running!F223&amp;""""))))))</f>
      </c>
      <c r="E223" s="96">
        <f>Running!N223</f>
      </c>
      <c r="F223" s="95">
        <f t="shared" si="21"/>
      </c>
      <c r="G223" s="95">
        <f t="shared" si="22"/>
      </c>
      <c r="H223" s="95">
        <f t="shared" si="23"/>
      </c>
      <c r="I223" s="95">
        <f t="shared" si="24"/>
      </c>
      <c r="J223" s="95">
        <f t="shared" si="25"/>
      </c>
      <c r="K223" s="95">
        <f t="shared" si="26"/>
      </c>
      <c r="L223" s="95">
        <f t="shared" si="27"/>
      </c>
    </row>
    <row r="224" spans="2:12" ht="12.75">
      <c r="B224" s="124">
        <f>Running!A224</f>
        <v>0</v>
      </c>
      <c r="C224" s="125">
        <f>Running!C224</f>
        <v>0</v>
      </c>
      <c r="D224" s="126">
        <f>IF(Running!D224&amp;Running!E224&amp;Running!F224="","",IF(Running!D224&amp;Running!E224="",Running!F224&amp;"""",IF(Running!D224&amp;Running!F224="",Running!E224&amp;"'",IF(Running!D224="",Running!E224&amp;"'"&amp;Running!F224&amp;"""",IF(Running!E224&amp;Running!F224="",Running!D224&amp;":"&amp;Running!E224&amp;"0'",IF(Running!F224="",Running!D224&amp;":"&amp;Running!E224&amp;"0'",Running!D224&amp;":"&amp;Running!E224&amp;"'"&amp;Running!F224&amp;""""))))))</f>
      </c>
      <c r="E224" s="96">
        <f>Running!N224</f>
      </c>
      <c r="F224" s="95">
        <f t="shared" si="21"/>
      </c>
      <c r="G224" s="95">
        <f t="shared" si="22"/>
      </c>
      <c r="H224" s="95">
        <f t="shared" si="23"/>
      </c>
      <c r="I224" s="95">
        <f t="shared" si="24"/>
      </c>
      <c r="J224" s="95">
        <f t="shared" si="25"/>
      </c>
      <c r="K224" s="95">
        <f t="shared" si="26"/>
      </c>
      <c r="L224" s="95">
        <f t="shared" si="27"/>
      </c>
    </row>
    <row r="225" spans="2:12" ht="12.75">
      <c r="B225" s="124">
        <f>Running!A225</f>
        <v>0</v>
      </c>
      <c r="C225" s="125">
        <f>Running!C225</f>
        <v>0</v>
      </c>
      <c r="D225" s="126">
        <f>IF(Running!D225&amp;Running!E225&amp;Running!F225="","",IF(Running!D225&amp;Running!E225="",Running!F225&amp;"""",IF(Running!D225&amp;Running!F225="",Running!E225&amp;"'",IF(Running!D225="",Running!E225&amp;"'"&amp;Running!F225&amp;"""",IF(Running!E225&amp;Running!F225="",Running!D225&amp;":"&amp;Running!E225&amp;"0'",IF(Running!F225="",Running!D225&amp;":"&amp;Running!E225&amp;"0'",Running!D225&amp;":"&amp;Running!E225&amp;"'"&amp;Running!F225&amp;""""))))))</f>
      </c>
      <c r="E225" s="96">
        <f>Running!N225</f>
      </c>
      <c r="F225" s="95">
        <f t="shared" si="21"/>
      </c>
      <c r="G225" s="95">
        <f t="shared" si="22"/>
      </c>
      <c r="H225" s="95">
        <f t="shared" si="23"/>
      </c>
      <c r="I225" s="95">
        <f t="shared" si="24"/>
      </c>
      <c r="J225" s="95">
        <f t="shared" si="25"/>
      </c>
      <c r="K225" s="95">
        <f t="shared" si="26"/>
      </c>
      <c r="L225" s="95">
        <f t="shared" si="27"/>
      </c>
    </row>
    <row r="226" spans="2:12" ht="12.75">
      <c r="B226" s="124">
        <f>Running!A226</f>
        <v>0</v>
      </c>
      <c r="C226" s="125">
        <f>Running!C226</f>
        <v>0</v>
      </c>
      <c r="D226" s="126">
        <f>IF(Running!D226&amp;Running!E226&amp;Running!F226="","",IF(Running!D226&amp;Running!E226="",Running!F226&amp;"""",IF(Running!D226&amp;Running!F226="",Running!E226&amp;"'",IF(Running!D226="",Running!E226&amp;"'"&amp;Running!F226&amp;"""",IF(Running!E226&amp;Running!F226="",Running!D226&amp;":"&amp;Running!E226&amp;"0'",IF(Running!F226="",Running!D226&amp;":"&amp;Running!E226&amp;"0'",Running!D226&amp;":"&amp;Running!E226&amp;"'"&amp;Running!F226&amp;""""))))))</f>
      </c>
      <c r="E226" s="96">
        <f>Running!N226</f>
      </c>
      <c r="F226" s="95">
        <f t="shared" si="21"/>
      </c>
      <c r="G226" s="95">
        <f t="shared" si="22"/>
      </c>
      <c r="H226" s="95">
        <f t="shared" si="23"/>
      </c>
      <c r="I226" s="95">
        <f t="shared" si="24"/>
      </c>
      <c r="J226" s="95">
        <f t="shared" si="25"/>
      </c>
      <c r="K226" s="95">
        <f t="shared" si="26"/>
      </c>
      <c r="L226" s="95">
        <f t="shared" si="27"/>
      </c>
    </row>
    <row r="227" spans="2:12" ht="12.75">
      <c r="B227" s="124">
        <f>Running!A227</f>
        <v>0</v>
      </c>
      <c r="C227" s="125">
        <f>Running!C227</f>
        <v>0</v>
      </c>
      <c r="D227" s="126">
        <f>IF(Running!D227&amp;Running!E227&amp;Running!F227="","",IF(Running!D227&amp;Running!E227="",Running!F227&amp;"""",IF(Running!D227&amp;Running!F227="",Running!E227&amp;"'",IF(Running!D227="",Running!E227&amp;"'"&amp;Running!F227&amp;"""",IF(Running!E227&amp;Running!F227="",Running!D227&amp;":"&amp;Running!E227&amp;"0'",IF(Running!F227="",Running!D227&amp;":"&amp;Running!E227&amp;"0'",Running!D227&amp;":"&amp;Running!E227&amp;"'"&amp;Running!F227&amp;""""))))))</f>
      </c>
      <c r="E227" s="96">
        <f>Running!N227</f>
      </c>
      <c r="F227" s="95">
        <f t="shared" si="21"/>
      </c>
      <c r="G227" s="95">
        <f t="shared" si="22"/>
      </c>
      <c r="H227" s="95">
        <f t="shared" si="23"/>
      </c>
      <c r="I227" s="95">
        <f t="shared" si="24"/>
      </c>
      <c r="J227" s="95">
        <f t="shared" si="25"/>
      </c>
      <c r="K227" s="95">
        <f t="shared" si="26"/>
      </c>
      <c r="L227" s="95">
        <f t="shared" si="27"/>
      </c>
    </row>
    <row r="228" spans="2:12" ht="12.75">
      <c r="B228" s="124">
        <f>Running!A228</f>
        <v>0</v>
      </c>
      <c r="C228" s="125">
        <f>Running!C228</f>
        <v>0</v>
      </c>
      <c r="D228" s="126">
        <f>IF(Running!D228&amp;Running!E228&amp;Running!F228="","",IF(Running!D228&amp;Running!E228="",Running!F228&amp;"""",IF(Running!D228&amp;Running!F228="",Running!E228&amp;"'",IF(Running!D228="",Running!E228&amp;"'"&amp;Running!F228&amp;"""",IF(Running!E228&amp;Running!F228="",Running!D228&amp;":"&amp;Running!E228&amp;"0'",IF(Running!F228="",Running!D228&amp;":"&amp;Running!E228&amp;"0'",Running!D228&amp;":"&amp;Running!E228&amp;"'"&amp;Running!F228&amp;""""))))))</f>
      </c>
      <c r="E228" s="96">
        <f>Running!N228</f>
      </c>
      <c r="F228" s="95">
        <f t="shared" si="21"/>
      </c>
      <c r="G228" s="95">
        <f t="shared" si="22"/>
      </c>
      <c r="H228" s="95">
        <f t="shared" si="23"/>
      </c>
      <c r="I228" s="95">
        <f t="shared" si="24"/>
      </c>
      <c r="J228" s="95">
        <f t="shared" si="25"/>
      </c>
      <c r="K228" s="95">
        <f t="shared" si="26"/>
      </c>
      <c r="L228" s="95">
        <f t="shared" si="27"/>
      </c>
    </row>
    <row r="229" spans="2:12" ht="12.75">
      <c r="B229" s="124">
        <f>Running!A229</f>
        <v>0</v>
      </c>
      <c r="C229" s="125">
        <f>Running!C229</f>
        <v>0</v>
      </c>
      <c r="D229" s="126">
        <f>IF(Running!D229&amp;Running!E229&amp;Running!F229="","",IF(Running!D229&amp;Running!E229="",Running!F229&amp;"""",IF(Running!D229&amp;Running!F229="",Running!E229&amp;"'",IF(Running!D229="",Running!E229&amp;"'"&amp;Running!F229&amp;"""",IF(Running!E229&amp;Running!F229="",Running!D229&amp;":"&amp;Running!E229&amp;"0'",IF(Running!F229="",Running!D229&amp;":"&amp;Running!E229&amp;"0'",Running!D229&amp;":"&amp;Running!E229&amp;"'"&amp;Running!F229&amp;""""))))))</f>
      </c>
      <c r="E229" s="96">
        <f>Running!N229</f>
      </c>
      <c r="F229" s="95">
        <f t="shared" si="21"/>
      </c>
      <c r="G229" s="95">
        <f t="shared" si="22"/>
      </c>
      <c r="H229" s="95">
        <f t="shared" si="23"/>
      </c>
      <c r="I229" s="95">
        <f t="shared" si="24"/>
      </c>
      <c r="J229" s="95">
        <f t="shared" si="25"/>
      </c>
      <c r="K229" s="95">
        <f t="shared" si="26"/>
      </c>
      <c r="L229" s="95">
        <f t="shared" si="27"/>
      </c>
    </row>
    <row r="230" spans="2:12" ht="12.75">
      <c r="B230" s="124">
        <f>Running!A230</f>
        <v>0</v>
      </c>
      <c r="C230" s="125">
        <f>Running!C230</f>
        <v>0</v>
      </c>
      <c r="D230" s="126">
        <f>IF(Running!D230&amp;Running!E230&amp;Running!F230="","",IF(Running!D230&amp;Running!E230="",Running!F230&amp;"""",IF(Running!D230&amp;Running!F230="",Running!E230&amp;"'",IF(Running!D230="",Running!E230&amp;"'"&amp;Running!F230&amp;"""",IF(Running!E230&amp;Running!F230="",Running!D230&amp;":"&amp;Running!E230&amp;"0'",IF(Running!F230="",Running!D230&amp;":"&amp;Running!E230&amp;"0'",Running!D230&amp;":"&amp;Running!E230&amp;"'"&amp;Running!F230&amp;""""))))))</f>
      </c>
      <c r="E230" s="96">
        <f>Running!N230</f>
      </c>
      <c r="F230" s="95">
        <f t="shared" si="21"/>
      </c>
      <c r="G230" s="95">
        <f t="shared" si="22"/>
      </c>
      <c r="H230" s="95">
        <f t="shared" si="23"/>
      </c>
      <c r="I230" s="95">
        <f t="shared" si="24"/>
      </c>
      <c r="J230" s="95">
        <f t="shared" si="25"/>
      </c>
      <c r="K230" s="95">
        <f t="shared" si="26"/>
      </c>
      <c r="L230" s="95">
        <f t="shared" si="27"/>
      </c>
    </row>
    <row r="231" spans="2:12" ht="12.75">
      <c r="B231" s="124">
        <f>Running!A231</f>
        <v>0</v>
      </c>
      <c r="C231" s="125">
        <f>Running!C231</f>
        <v>0</v>
      </c>
      <c r="D231" s="126">
        <f>IF(Running!D231&amp;Running!E231&amp;Running!F231="","",IF(Running!D231&amp;Running!E231="",Running!F231&amp;"""",IF(Running!D231&amp;Running!F231="",Running!E231&amp;"'",IF(Running!D231="",Running!E231&amp;"'"&amp;Running!F231&amp;"""",IF(Running!E231&amp;Running!F231="",Running!D231&amp;":"&amp;Running!E231&amp;"0'",IF(Running!F231="",Running!D231&amp;":"&amp;Running!E231&amp;"0'",Running!D231&amp;":"&amp;Running!E231&amp;"'"&amp;Running!F231&amp;""""))))))</f>
      </c>
      <c r="E231" s="96">
        <f>Running!N231</f>
      </c>
      <c r="F231" s="95">
        <f t="shared" si="21"/>
      </c>
      <c r="G231" s="95">
        <f t="shared" si="22"/>
      </c>
      <c r="H231" s="95">
        <f t="shared" si="23"/>
      </c>
      <c r="I231" s="95">
        <f t="shared" si="24"/>
      </c>
      <c r="J231" s="95">
        <f t="shared" si="25"/>
      </c>
      <c r="K231" s="95">
        <f t="shared" si="26"/>
      </c>
      <c r="L231" s="95">
        <f t="shared" si="27"/>
      </c>
    </row>
    <row r="232" spans="2:12" ht="12.75">
      <c r="B232" s="124">
        <f>Running!A232</f>
        <v>0</v>
      </c>
      <c r="C232" s="125">
        <f>Running!C232</f>
        <v>0</v>
      </c>
      <c r="D232" s="126">
        <f>IF(Running!D232&amp;Running!E232&amp;Running!F232="","",IF(Running!D232&amp;Running!E232="",Running!F232&amp;"""",IF(Running!D232&amp;Running!F232="",Running!E232&amp;"'",IF(Running!D232="",Running!E232&amp;"'"&amp;Running!F232&amp;"""",IF(Running!E232&amp;Running!F232="",Running!D232&amp;":"&amp;Running!E232&amp;"0'",IF(Running!F232="",Running!D232&amp;":"&amp;Running!E232&amp;"0'",Running!D232&amp;":"&amp;Running!E232&amp;"'"&amp;Running!F232&amp;""""))))))</f>
      </c>
      <c r="E232" s="96">
        <f>Running!N232</f>
      </c>
      <c r="F232" s="95">
        <f t="shared" si="21"/>
      </c>
      <c r="G232" s="95">
        <f t="shared" si="22"/>
      </c>
      <c r="H232" s="95">
        <f t="shared" si="23"/>
      </c>
      <c r="I232" s="95">
        <f t="shared" si="24"/>
      </c>
      <c r="J232" s="95">
        <f t="shared" si="25"/>
      </c>
      <c r="K232" s="95">
        <f t="shared" si="26"/>
      </c>
      <c r="L232" s="95">
        <f t="shared" si="27"/>
      </c>
    </row>
    <row r="233" spans="2:12" ht="12.75">
      <c r="B233" s="124">
        <f>Running!A233</f>
        <v>0</v>
      </c>
      <c r="C233" s="125">
        <f>Running!C233</f>
        <v>0</v>
      </c>
      <c r="D233" s="126">
        <f>IF(Running!D233&amp;Running!E233&amp;Running!F233="","",IF(Running!D233&amp;Running!E233="",Running!F233&amp;"""",IF(Running!D233&amp;Running!F233="",Running!E233&amp;"'",IF(Running!D233="",Running!E233&amp;"'"&amp;Running!F233&amp;"""",IF(Running!E233&amp;Running!F233="",Running!D233&amp;":"&amp;Running!E233&amp;"0'",IF(Running!F233="",Running!D233&amp;":"&amp;Running!E233&amp;"0'",Running!D233&amp;":"&amp;Running!E233&amp;"'"&amp;Running!F233&amp;""""))))))</f>
      </c>
      <c r="E233" s="96">
        <f>Running!N233</f>
      </c>
      <c r="F233" s="95">
        <f t="shared" si="21"/>
      </c>
      <c r="G233" s="95">
        <f t="shared" si="22"/>
      </c>
      <c r="H233" s="95">
        <f t="shared" si="23"/>
      </c>
      <c r="I233" s="95">
        <f t="shared" si="24"/>
      </c>
      <c r="J233" s="95">
        <f t="shared" si="25"/>
      </c>
      <c r="K233" s="95">
        <f t="shared" si="26"/>
      </c>
      <c r="L233" s="95">
        <f t="shared" si="27"/>
      </c>
    </row>
    <row r="234" spans="2:12" ht="12.75">
      <c r="B234" s="124">
        <f>Running!A234</f>
        <v>0</v>
      </c>
      <c r="C234" s="125">
        <f>Running!C234</f>
        <v>0</v>
      </c>
      <c r="D234" s="126">
        <f>IF(Running!D234&amp;Running!E234&amp;Running!F234="","",IF(Running!D234&amp;Running!E234="",Running!F234&amp;"""",IF(Running!D234&amp;Running!F234="",Running!E234&amp;"'",IF(Running!D234="",Running!E234&amp;"'"&amp;Running!F234&amp;"""",IF(Running!E234&amp;Running!F234="",Running!D234&amp;":"&amp;Running!E234&amp;"0'",IF(Running!F234="",Running!D234&amp;":"&amp;Running!E234&amp;"0'",Running!D234&amp;":"&amp;Running!E234&amp;"'"&amp;Running!F234&amp;""""))))))</f>
      </c>
      <c r="E234" s="96">
        <f>Running!N234</f>
      </c>
      <c r="F234" s="95">
        <f t="shared" si="21"/>
      </c>
      <c r="G234" s="95">
        <f t="shared" si="22"/>
      </c>
      <c r="H234" s="95">
        <f t="shared" si="23"/>
      </c>
      <c r="I234" s="95">
        <f t="shared" si="24"/>
      </c>
      <c r="J234" s="95">
        <f t="shared" si="25"/>
      </c>
      <c r="K234" s="95">
        <f t="shared" si="26"/>
      </c>
      <c r="L234" s="95">
        <f t="shared" si="27"/>
      </c>
    </row>
    <row r="235" spans="2:12" ht="12.75">
      <c r="B235" s="124">
        <f>Running!A235</f>
        <v>0</v>
      </c>
      <c r="C235" s="125">
        <f>Running!C235</f>
        <v>0</v>
      </c>
      <c r="D235" s="126">
        <f>IF(Running!D235&amp;Running!E235&amp;Running!F235="","",IF(Running!D235&amp;Running!E235="",Running!F235&amp;"""",IF(Running!D235&amp;Running!F235="",Running!E235&amp;"'",IF(Running!D235="",Running!E235&amp;"'"&amp;Running!F235&amp;"""",IF(Running!E235&amp;Running!F235="",Running!D235&amp;":"&amp;Running!E235&amp;"0'",IF(Running!F235="",Running!D235&amp;":"&amp;Running!E235&amp;"0'",Running!D235&amp;":"&amp;Running!E235&amp;"'"&amp;Running!F235&amp;""""))))))</f>
      </c>
      <c r="E235" s="96">
        <f>Running!N235</f>
      </c>
      <c r="F235" s="95">
        <f t="shared" si="21"/>
      </c>
      <c r="G235" s="95">
        <f t="shared" si="22"/>
      </c>
      <c r="H235" s="95">
        <f t="shared" si="23"/>
      </c>
      <c r="I235" s="95">
        <f t="shared" si="24"/>
      </c>
      <c r="J235" s="95">
        <f t="shared" si="25"/>
      </c>
      <c r="K235" s="95">
        <f t="shared" si="26"/>
      </c>
      <c r="L235" s="95">
        <f t="shared" si="27"/>
      </c>
    </row>
    <row r="236" spans="2:12" ht="12.75">
      <c r="B236" s="124">
        <f>Running!A236</f>
        <v>0</v>
      </c>
      <c r="C236" s="125">
        <f>Running!C236</f>
        <v>0</v>
      </c>
      <c r="D236" s="126">
        <f>IF(Running!D236&amp;Running!E236&amp;Running!F236="","",IF(Running!D236&amp;Running!E236="",Running!F236&amp;"""",IF(Running!D236&amp;Running!F236="",Running!E236&amp;"'",IF(Running!D236="",Running!E236&amp;"'"&amp;Running!F236&amp;"""",IF(Running!E236&amp;Running!F236="",Running!D236&amp;":"&amp;Running!E236&amp;"0'",IF(Running!F236="",Running!D236&amp;":"&amp;Running!E236&amp;"0'",Running!D236&amp;":"&amp;Running!E236&amp;"'"&amp;Running!F236&amp;""""))))))</f>
      </c>
      <c r="E236" s="96">
        <f>Running!N236</f>
      </c>
      <c r="F236" s="95">
        <f t="shared" si="21"/>
      </c>
      <c r="G236" s="95">
        <f t="shared" si="22"/>
      </c>
      <c r="H236" s="95">
        <f t="shared" si="23"/>
      </c>
      <c r="I236" s="95">
        <f t="shared" si="24"/>
      </c>
      <c r="J236" s="95">
        <f t="shared" si="25"/>
      </c>
      <c r="K236" s="95">
        <f t="shared" si="26"/>
      </c>
      <c r="L236" s="95">
        <f t="shared" si="27"/>
      </c>
    </row>
    <row r="237" spans="2:12" ht="12.75">
      <c r="B237" s="124">
        <f>Running!A237</f>
        <v>0</v>
      </c>
      <c r="C237" s="125">
        <f>Running!C237</f>
        <v>0</v>
      </c>
      <c r="D237" s="126">
        <f>IF(Running!D237&amp;Running!E237&amp;Running!F237="","",IF(Running!D237&amp;Running!E237="",Running!F237&amp;"""",IF(Running!D237&amp;Running!F237="",Running!E237&amp;"'",IF(Running!D237="",Running!E237&amp;"'"&amp;Running!F237&amp;"""",IF(Running!E237&amp;Running!F237="",Running!D237&amp;":"&amp;Running!E237&amp;"0'",IF(Running!F237="",Running!D237&amp;":"&amp;Running!E237&amp;"0'",Running!D237&amp;":"&amp;Running!E237&amp;"'"&amp;Running!F237&amp;""""))))))</f>
      </c>
      <c r="E237" s="96">
        <f>Running!N237</f>
      </c>
      <c r="F237" s="95">
        <f t="shared" si="21"/>
      </c>
      <c r="G237" s="95">
        <f t="shared" si="22"/>
      </c>
      <c r="H237" s="95">
        <f t="shared" si="23"/>
      </c>
      <c r="I237" s="95">
        <f t="shared" si="24"/>
      </c>
      <c r="J237" s="95">
        <f t="shared" si="25"/>
      </c>
      <c r="K237" s="95">
        <f t="shared" si="26"/>
      </c>
      <c r="L237" s="95">
        <f t="shared" si="27"/>
      </c>
    </row>
    <row r="238" spans="2:12" ht="12.75">
      <c r="B238" s="124">
        <f>Running!A238</f>
        <v>0</v>
      </c>
      <c r="C238" s="125">
        <f>Running!C238</f>
        <v>0</v>
      </c>
      <c r="D238" s="126">
        <f>IF(Running!D238&amp;Running!E238&amp;Running!F238="","",IF(Running!D238&amp;Running!E238="",Running!F238&amp;"""",IF(Running!D238&amp;Running!F238="",Running!E238&amp;"'",IF(Running!D238="",Running!E238&amp;"'"&amp;Running!F238&amp;"""",IF(Running!E238&amp;Running!F238="",Running!D238&amp;":"&amp;Running!E238&amp;"0'",IF(Running!F238="",Running!D238&amp;":"&amp;Running!E238&amp;"0'",Running!D238&amp;":"&amp;Running!E238&amp;"'"&amp;Running!F238&amp;""""))))))</f>
      </c>
      <c r="E238" s="96">
        <f>Running!N238</f>
      </c>
      <c r="F238" s="95">
        <f t="shared" si="21"/>
      </c>
      <c r="G238" s="95">
        <f t="shared" si="22"/>
      </c>
      <c r="H238" s="95">
        <f t="shared" si="23"/>
      </c>
      <c r="I238" s="95">
        <f t="shared" si="24"/>
      </c>
      <c r="J238" s="95">
        <f t="shared" si="25"/>
      </c>
      <c r="K238" s="95">
        <f t="shared" si="26"/>
      </c>
      <c r="L238" s="95">
        <f t="shared" si="27"/>
      </c>
    </row>
    <row r="239" spans="2:12" ht="12.75">
      <c r="B239" s="124">
        <f>Running!A239</f>
        <v>0</v>
      </c>
      <c r="C239" s="125">
        <f>Running!C239</f>
        <v>0</v>
      </c>
      <c r="D239" s="126">
        <f>IF(Running!D239&amp;Running!E239&amp;Running!F239="","",IF(Running!D239&amp;Running!E239="",Running!F239&amp;"""",IF(Running!D239&amp;Running!F239="",Running!E239&amp;"'",IF(Running!D239="",Running!E239&amp;"'"&amp;Running!F239&amp;"""",IF(Running!E239&amp;Running!F239="",Running!D239&amp;":"&amp;Running!E239&amp;"0'",IF(Running!F239="",Running!D239&amp;":"&amp;Running!E239&amp;"0'",Running!D239&amp;":"&amp;Running!E239&amp;"'"&amp;Running!F239&amp;""""))))))</f>
      </c>
      <c r="E239" s="96">
        <f>Running!N239</f>
      </c>
      <c r="F239" s="95">
        <f t="shared" si="21"/>
      </c>
      <c r="G239" s="95">
        <f t="shared" si="22"/>
      </c>
      <c r="H239" s="95">
        <f t="shared" si="23"/>
      </c>
      <c r="I239" s="95">
        <f t="shared" si="24"/>
      </c>
      <c r="J239" s="95">
        <f t="shared" si="25"/>
      </c>
      <c r="K239" s="95">
        <f t="shared" si="26"/>
      </c>
      <c r="L239" s="95">
        <f t="shared" si="27"/>
      </c>
    </row>
    <row r="240" spans="2:12" ht="12.75">
      <c r="B240" s="124">
        <f>Running!A240</f>
        <v>0</v>
      </c>
      <c r="C240" s="125">
        <f>Running!C240</f>
        <v>0</v>
      </c>
      <c r="D240" s="126">
        <f>IF(Running!D240&amp;Running!E240&amp;Running!F240="","",IF(Running!D240&amp;Running!E240="",Running!F240&amp;"""",IF(Running!D240&amp;Running!F240="",Running!E240&amp;"'",IF(Running!D240="",Running!E240&amp;"'"&amp;Running!F240&amp;"""",IF(Running!E240&amp;Running!F240="",Running!D240&amp;":"&amp;Running!E240&amp;"0'",IF(Running!F240="",Running!D240&amp;":"&amp;Running!E240&amp;"0'",Running!D240&amp;":"&amp;Running!E240&amp;"'"&amp;Running!F240&amp;""""))))))</f>
      </c>
      <c r="E240" s="96">
        <f>Running!N240</f>
      </c>
      <c r="F240" s="95">
        <f t="shared" si="21"/>
      </c>
      <c r="G240" s="95">
        <f t="shared" si="22"/>
      </c>
      <c r="H240" s="95">
        <f t="shared" si="23"/>
      </c>
      <c r="I240" s="95">
        <f t="shared" si="24"/>
      </c>
      <c r="J240" s="95">
        <f t="shared" si="25"/>
      </c>
      <c r="K240" s="95">
        <f t="shared" si="26"/>
      </c>
      <c r="L240" s="95">
        <f t="shared" si="27"/>
      </c>
    </row>
    <row r="241" spans="2:12" ht="12.75">
      <c r="B241" s="124">
        <f>Running!A241</f>
        <v>0</v>
      </c>
      <c r="C241" s="125">
        <f>Running!C241</f>
        <v>0</v>
      </c>
      <c r="D241" s="126">
        <f>IF(Running!D241&amp;Running!E241&amp;Running!F241="","",IF(Running!D241&amp;Running!E241="",Running!F241&amp;"""",IF(Running!D241&amp;Running!F241="",Running!E241&amp;"'",IF(Running!D241="",Running!E241&amp;"'"&amp;Running!F241&amp;"""",IF(Running!E241&amp;Running!F241="",Running!D241&amp;":"&amp;Running!E241&amp;"0'",IF(Running!F241="",Running!D241&amp;":"&amp;Running!E241&amp;"0'",Running!D241&amp;":"&amp;Running!E241&amp;"'"&amp;Running!F241&amp;""""))))))</f>
      </c>
      <c r="E241" s="96">
        <f>Running!N241</f>
      </c>
      <c r="F241" s="95">
        <f t="shared" si="21"/>
      </c>
      <c r="G241" s="95">
        <f t="shared" si="22"/>
      </c>
      <c r="H241" s="95">
        <f t="shared" si="23"/>
      </c>
      <c r="I241" s="95">
        <f t="shared" si="24"/>
      </c>
      <c r="J241" s="95">
        <f t="shared" si="25"/>
      </c>
      <c r="K241" s="95">
        <f t="shared" si="26"/>
      </c>
      <c r="L241" s="95">
        <f t="shared" si="27"/>
      </c>
    </row>
    <row r="242" spans="2:12" ht="12.75">
      <c r="B242" s="124">
        <f>Running!A242</f>
        <v>0</v>
      </c>
      <c r="C242" s="125">
        <f>Running!C242</f>
        <v>0</v>
      </c>
      <c r="D242" s="126">
        <f>IF(Running!D242&amp;Running!E242&amp;Running!F242="","",IF(Running!D242&amp;Running!E242="",Running!F242&amp;"""",IF(Running!D242&amp;Running!F242="",Running!E242&amp;"'",IF(Running!D242="",Running!E242&amp;"'"&amp;Running!F242&amp;"""",IF(Running!E242&amp;Running!F242="",Running!D242&amp;":"&amp;Running!E242&amp;"0'",IF(Running!F242="",Running!D242&amp;":"&amp;Running!E242&amp;"0'",Running!D242&amp;":"&amp;Running!E242&amp;"'"&amp;Running!F242&amp;""""))))))</f>
      </c>
      <c r="E242" s="96">
        <f>Running!N242</f>
      </c>
      <c r="F242" s="95">
        <f t="shared" si="21"/>
      </c>
      <c r="G242" s="95">
        <f t="shared" si="22"/>
      </c>
      <c r="H242" s="95">
        <f t="shared" si="23"/>
      </c>
      <c r="I242" s="95">
        <f t="shared" si="24"/>
      </c>
      <c r="J242" s="95">
        <f t="shared" si="25"/>
      </c>
      <c r="K242" s="95">
        <f t="shared" si="26"/>
      </c>
      <c r="L242" s="95">
        <f t="shared" si="27"/>
      </c>
    </row>
    <row r="243" spans="2:12" ht="12.75">
      <c r="B243" s="124">
        <f>Running!A243</f>
        <v>0</v>
      </c>
      <c r="C243" s="125">
        <f>Running!C243</f>
        <v>0</v>
      </c>
      <c r="D243" s="126">
        <f>IF(Running!D243&amp;Running!E243&amp;Running!F243="","",IF(Running!D243&amp;Running!E243="",Running!F243&amp;"""",IF(Running!D243&amp;Running!F243="",Running!E243&amp;"'",IF(Running!D243="",Running!E243&amp;"'"&amp;Running!F243&amp;"""",IF(Running!E243&amp;Running!F243="",Running!D243&amp;":"&amp;Running!E243&amp;"0'",IF(Running!F243="",Running!D243&amp;":"&amp;Running!E243&amp;"0'",Running!D243&amp;":"&amp;Running!E243&amp;"'"&amp;Running!F243&amp;""""))))))</f>
      </c>
      <c r="E243" s="96">
        <f>Running!N243</f>
      </c>
      <c r="F243" s="95">
        <f t="shared" si="21"/>
      </c>
      <c r="G243" s="95">
        <f t="shared" si="22"/>
      </c>
      <c r="H243" s="95">
        <f t="shared" si="23"/>
      </c>
      <c r="I243" s="95">
        <f t="shared" si="24"/>
      </c>
      <c r="J243" s="95">
        <f t="shared" si="25"/>
      </c>
      <c r="K243" s="95">
        <f t="shared" si="26"/>
      </c>
      <c r="L243" s="95">
        <f t="shared" si="27"/>
      </c>
    </row>
    <row r="244" spans="2:12" ht="12.75">
      <c r="B244" s="124">
        <f>Running!A244</f>
        <v>0</v>
      </c>
      <c r="C244" s="125">
        <f>Running!C244</f>
        <v>0</v>
      </c>
      <c r="D244" s="126">
        <f>IF(Running!D244&amp;Running!E244&amp;Running!F244="","",IF(Running!D244&amp;Running!E244="",Running!F244&amp;"""",IF(Running!D244&amp;Running!F244="",Running!E244&amp;"'",IF(Running!D244="",Running!E244&amp;"'"&amp;Running!F244&amp;"""",IF(Running!E244&amp;Running!F244="",Running!D244&amp;":"&amp;Running!E244&amp;"0'",IF(Running!F244="",Running!D244&amp;":"&amp;Running!E244&amp;"0'",Running!D244&amp;":"&amp;Running!E244&amp;"'"&amp;Running!F244&amp;""""))))))</f>
      </c>
      <c r="E244" s="96">
        <f>Running!N244</f>
      </c>
      <c r="F244" s="95">
        <f t="shared" si="21"/>
      </c>
      <c r="G244" s="95">
        <f t="shared" si="22"/>
      </c>
      <c r="H244" s="95">
        <f t="shared" si="23"/>
      </c>
      <c r="I244" s="95">
        <f t="shared" si="24"/>
      </c>
      <c r="J244" s="95">
        <f t="shared" si="25"/>
      </c>
      <c r="K244" s="95">
        <f t="shared" si="26"/>
      </c>
      <c r="L244" s="95">
        <f t="shared" si="27"/>
      </c>
    </row>
    <row r="245" spans="2:12" ht="12.75">
      <c r="B245" s="124">
        <f>Running!A245</f>
        <v>0</v>
      </c>
      <c r="C245" s="125">
        <f>Running!C245</f>
        <v>0</v>
      </c>
      <c r="D245" s="126">
        <f>IF(Running!D245&amp;Running!E245&amp;Running!F245="","",IF(Running!D245&amp;Running!E245="",Running!F245&amp;"""",IF(Running!D245&amp;Running!F245="",Running!E245&amp;"'",IF(Running!D245="",Running!E245&amp;"'"&amp;Running!F245&amp;"""",IF(Running!E245&amp;Running!F245="",Running!D245&amp;":"&amp;Running!E245&amp;"0'",IF(Running!F245="",Running!D245&amp;":"&amp;Running!E245&amp;"0'",Running!D245&amp;":"&amp;Running!E245&amp;"'"&amp;Running!F245&amp;""""))))))</f>
      </c>
      <c r="E245" s="96">
        <f>Running!N245</f>
      </c>
      <c r="F245" s="95">
        <f t="shared" si="21"/>
      </c>
      <c r="G245" s="95">
        <f t="shared" si="22"/>
      </c>
      <c r="H245" s="95">
        <f t="shared" si="23"/>
      </c>
      <c r="I245" s="95">
        <f t="shared" si="24"/>
      </c>
      <c r="J245" s="95">
        <f t="shared" si="25"/>
      </c>
      <c r="K245" s="95">
        <f t="shared" si="26"/>
      </c>
      <c r="L245" s="95">
        <f t="shared" si="27"/>
      </c>
    </row>
    <row r="246" spans="2:12" ht="12.75">
      <c r="B246" s="124">
        <f>Running!A246</f>
        <v>0</v>
      </c>
      <c r="C246" s="125">
        <f>Running!C246</f>
        <v>0</v>
      </c>
      <c r="D246" s="126">
        <f>IF(Running!D246&amp;Running!E246&amp;Running!F246="","",IF(Running!D246&amp;Running!E246="",Running!F246&amp;"""",IF(Running!D246&amp;Running!F246="",Running!E246&amp;"'",IF(Running!D246="",Running!E246&amp;"'"&amp;Running!F246&amp;"""",IF(Running!E246&amp;Running!F246="",Running!D246&amp;":"&amp;Running!E246&amp;"0'",IF(Running!F246="",Running!D246&amp;":"&amp;Running!E246&amp;"0'",Running!D246&amp;":"&amp;Running!E246&amp;"'"&amp;Running!F246&amp;""""))))))</f>
      </c>
      <c r="E246" s="96">
        <f>Running!N246</f>
      </c>
      <c r="F246" s="95">
        <f t="shared" si="21"/>
      </c>
      <c r="G246" s="95">
        <f t="shared" si="22"/>
      </c>
      <c r="H246" s="95">
        <f t="shared" si="23"/>
      </c>
      <c r="I246" s="95">
        <f t="shared" si="24"/>
      </c>
      <c r="J246" s="95">
        <f t="shared" si="25"/>
      </c>
      <c r="K246" s="95">
        <f t="shared" si="26"/>
      </c>
      <c r="L246" s="95">
        <f t="shared" si="27"/>
      </c>
    </row>
    <row r="247" spans="2:12" ht="12.75">
      <c r="B247" s="124">
        <f>Running!A247</f>
        <v>0</v>
      </c>
      <c r="C247" s="125">
        <f>Running!C247</f>
        <v>0</v>
      </c>
      <c r="D247" s="126">
        <f>IF(Running!D247&amp;Running!E247&amp;Running!F247="","",IF(Running!D247&amp;Running!E247="",Running!F247&amp;"""",IF(Running!D247&amp;Running!F247="",Running!E247&amp;"'",IF(Running!D247="",Running!E247&amp;"'"&amp;Running!F247&amp;"""",IF(Running!E247&amp;Running!F247="",Running!D247&amp;":"&amp;Running!E247&amp;"0'",IF(Running!F247="",Running!D247&amp;":"&amp;Running!E247&amp;"0'",Running!D247&amp;":"&amp;Running!E247&amp;"'"&amp;Running!F247&amp;""""))))))</f>
      </c>
      <c r="E247" s="96">
        <f>Running!N247</f>
      </c>
      <c r="F247" s="95">
        <f t="shared" si="21"/>
      </c>
      <c r="G247" s="95">
        <f t="shared" si="22"/>
      </c>
      <c r="H247" s="95">
        <f t="shared" si="23"/>
      </c>
      <c r="I247" s="95">
        <f t="shared" si="24"/>
      </c>
      <c r="J247" s="95">
        <f t="shared" si="25"/>
      </c>
      <c r="K247" s="95">
        <f t="shared" si="26"/>
      </c>
      <c r="L247" s="95">
        <f t="shared" si="27"/>
      </c>
    </row>
    <row r="248" spans="2:12" ht="12.75">
      <c r="B248" s="124">
        <f>Running!A248</f>
        <v>0</v>
      </c>
      <c r="C248" s="125">
        <f>Running!C248</f>
        <v>0</v>
      </c>
      <c r="D248" s="126">
        <f>IF(Running!D248&amp;Running!E248&amp;Running!F248="","",IF(Running!D248&amp;Running!E248="",Running!F248&amp;"""",IF(Running!D248&amp;Running!F248="",Running!E248&amp;"'",IF(Running!D248="",Running!E248&amp;"'"&amp;Running!F248&amp;"""",IF(Running!E248&amp;Running!F248="",Running!D248&amp;":"&amp;Running!E248&amp;"0'",IF(Running!F248="",Running!D248&amp;":"&amp;Running!E248&amp;"0'",Running!D248&amp;":"&amp;Running!E248&amp;"'"&amp;Running!F248&amp;""""))))))</f>
      </c>
      <c r="E248" s="96">
        <f>Running!N248</f>
      </c>
      <c r="F248" s="95">
        <f t="shared" si="21"/>
      </c>
      <c r="G248" s="95">
        <f t="shared" si="22"/>
      </c>
      <c r="H248" s="95">
        <f t="shared" si="23"/>
      </c>
      <c r="I248" s="95">
        <f t="shared" si="24"/>
      </c>
      <c r="J248" s="95">
        <f t="shared" si="25"/>
      </c>
      <c r="K248" s="95">
        <f t="shared" si="26"/>
      </c>
      <c r="L248" s="95">
        <f t="shared" si="27"/>
      </c>
    </row>
    <row r="249" spans="2:12" ht="12.75">
      <c r="B249" s="124">
        <f>Running!A249</f>
        <v>0</v>
      </c>
      <c r="C249" s="125">
        <f>Running!C249</f>
        <v>0</v>
      </c>
      <c r="D249" s="126">
        <f>IF(Running!D249&amp;Running!E249&amp;Running!F249="","",IF(Running!D249&amp;Running!E249="",Running!F249&amp;"""",IF(Running!D249&amp;Running!F249="",Running!E249&amp;"'",IF(Running!D249="",Running!E249&amp;"'"&amp;Running!F249&amp;"""",IF(Running!E249&amp;Running!F249="",Running!D249&amp;":"&amp;Running!E249&amp;"0'",IF(Running!F249="",Running!D249&amp;":"&amp;Running!E249&amp;"0'",Running!D249&amp;":"&amp;Running!E249&amp;"'"&amp;Running!F249&amp;""""))))))</f>
      </c>
      <c r="E249" s="96">
        <f>Running!N249</f>
      </c>
      <c r="F249" s="95">
        <f t="shared" si="21"/>
      </c>
      <c r="G249" s="95">
        <f t="shared" si="22"/>
      </c>
      <c r="H249" s="95">
        <f t="shared" si="23"/>
      </c>
      <c r="I249" s="95">
        <f t="shared" si="24"/>
      </c>
      <c r="J249" s="95">
        <f t="shared" si="25"/>
      </c>
      <c r="K249" s="95">
        <f t="shared" si="26"/>
      </c>
      <c r="L249" s="95">
        <f t="shared" si="27"/>
      </c>
    </row>
    <row r="250" spans="2:12" ht="12.75">
      <c r="B250" s="124">
        <f>Running!A250</f>
        <v>0</v>
      </c>
      <c r="C250" s="125">
        <f>Running!C250</f>
        <v>0</v>
      </c>
      <c r="D250" s="126">
        <f>IF(Running!D250&amp;Running!E250&amp;Running!F250="","",IF(Running!D250&amp;Running!E250="",Running!F250&amp;"""",IF(Running!D250&amp;Running!F250="",Running!E250&amp;"'",IF(Running!D250="",Running!E250&amp;"'"&amp;Running!F250&amp;"""",IF(Running!E250&amp;Running!F250="",Running!D250&amp;":"&amp;Running!E250&amp;"0'",IF(Running!F250="",Running!D250&amp;":"&amp;Running!E250&amp;"0'",Running!D250&amp;":"&amp;Running!E250&amp;"'"&amp;Running!F250&amp;""""))))))</f>
      </c>
      <c r="E250" s="96">
        <f>Running!N250</f>
      </c>
      <c r="F250" s="95">
        <f t="shared" si="21"/>
      </c>
      <c r="G250" s="95">
        <f t="shared" si="22"/>
      </c>
      <c r="H250" s="95">
        <f t="shared" si="23"/>
      </c>
      <c r="I250" s="95">
        <f t="shared" si="24"/>
      </c>
      <c r="J250" s="95">
        <f t="shared" si="25"/>
      </c>
      <c r="K250" s="95">
        <f t="shared" si="26"/>
      </c>
      <c r="L250" s="95">
        <f t="shared" si="27"/>
      </c>
    </row>
    <row r="251" spans="2:12" ht="12.75">
      <c r="B251" s="124">
        <f>Running!A251</f>
        <v>0</v>
      </c>
      <c r="C251" s="125">
        <f>Running!C251</f>
        <v>0</v>
      </c>
      <c r="D251" s="126">
        <f>IF(Running!D251&amp;Running!E251&amp;Running!F251="","",IF(Running!D251&amp;Running!E251="",Running!F251&amp;"""",IF(Running!D251&amp;Running!F251="",Running!E251&amp;"'",IF(Running!D251="",Running!E251&amp;"'"&amp;Running!F251&amp;"""",IF(Running!E251&amp;Running!F251="",Running!D251&amp;":"&amp;Running!E251&amp;"0'",IF(Running!F251="",Running!D251&amp;":"&amp;Running!E251&amp;"0'",Running!D251&amp;":"&amp;Running!E251&amp;"'"&amp;Running!F251&amp;""""))))))</f>
      </c>
      <c r="E251" s="96">
        <f>Running!N251</f>
      </c>
      <c r="F251" s="95">
        <f t="shared" si="21"/>
      </c>
      <c r="G251" s="95">
        <f t="shared" si="22"/>
      </c>
      <c r="H251" s="95">
        <f t="shared" si="23"/>
      </c>
      <c r="I251" s="95">
        <f t="shared" si="24"/>
      </c>
      <c r="J251" s="95">
        <f t="shared" si="25"/>
      </c>
      <c r="K251" s="95">
        <f t="shared" si="26"/>
      </c>
      <c r="L251" s="95">
        <f t="shared" si="27"/>
      </c>
    </row>
    <row r="252" spans="2:12" ht="12.75">
      <c r="B252" s="124">
        <f>Running!A252</f>
        <v>0</v>
      </c>
      <c r="C252" s="125">
        <f>Running!C252</f>
        <v>0</v>
      </c>
      <c r="D252" s="126">
        <f>IF(Running!D252&amp;Running!E252&amp;Running!F252="","",IF(Running!D252&amp;Running!E252="",Running!F252&amp;"""",IF(Running!D252&amp;Running!F252="",Running!E252&amp;"'",IF(Running!D252="",Running!E252&amp;"'"&amp;Running!F252&amp;"""",IF(Running!E252&amp;Running!F252="",Running!D252&amp;":"&amp;Running!E252&amp;"0'",IF(Running!F252="",Running!D252&amp;":"&amp;Running!E252&amp;"0'",Running!D252&amp;":"&amp;Running!E252&amp;"'"&amp;Running!F252&amp;""""))))))</f>
      </c>
      <c r="E252" s="96">
        <f>Running!N252</f>
      </c>
      <c r="F252" s="95">
        <f t="shared" si="21"/>
      </c>
      <c r="G252" s="95">
        <f t="shared" si="22"/>
      </c>
      <c r="H252" s="95">
        <f t="shared" si="23"/>
      </c>
      <c r="I252" s="95">
        <f t="shared" si="24"/>
      </c>
      <c r="J252" s="95">
        <f t="shared" si="25"/>
      </c>
      <c r="K252" s="95">
        <f t="shared" si="26"/>
      </c>
      <c r="L252" s="95">
        <f t="shared" si="27"/>
      </c>
    </row>
    <row r="253" spans="2:12" ht="12.75">
      <c r="B253" s="124">
        <f>Running!A253</f>
        <v>0</v>
      </c>
      <c r="C253" s="125">
        <f>Running!C253</f>
        <v>0</v>
      </c>
      <c r="D253" s="126">
        <f>IF(Running!D253&amp;Running!E253&amp;Running!F253="","",IF(Running!D253&amp;Running!E253="",Running!F253&amp;"""",IF(Running!D253&amp;Running!F253="",Running!E253&amp;"'",IF(Running!D253="",Running!E253&amp;"'"&amp;Running!F253&amp;"""",IF(Running!E253&amp;Running!F253="",Running!D253&amp;":"&amp;Running!E253&amp;"0'",IF(Running!F253="",Running!D253&amp;":"&amp;Running!E253&amp;"0'",Running!D253&amp;":"&amp;Running!E253&amp;"'"&amp;Running!F253&amp;""""))))))</f>
      </c>
      <c r="E253" s="96">
        <f>Running!N253</f>
      </c>
      <c r="F253" s="95">
        <f t="shared" si="21"/>
      </c>
      <c r="G253" s="95">
        <f t="shared" si="22"/>
      </c>
      <c r="H253" s="95">
        <f t="shared" si="23"/>
      </c>
      <c r="I253" s="95">
        <f t="shared" si="24"/>
      </c>
      <c r="J253" s="95">
        <f t="shared" si="25"/>
      </c>
      <c r="K253" s="95">
        <f t="shared" si="26"/>
      </c>
      <c r="L253" s="95">
        <f t="shared" si="27"/>
      </c>
    </row>
    <row r="254" spans="2:12" ht="12.75">
      <c r="B254" s="124">
        <f>Running!A254</f>
        <v>0</v>
      </c>
      <c r="C254" s="125">
        <f>Running!C254</f>
        <v>0</v>
      </c>
      <c r="D254" s="126">
        <f>IF(Running!D254&amp;Running!E254&amp;Running!F254="","",IF(Running!D254&amp;Running!E254="",Running!F254&amp;"""",IF(Running!D254&amp;Running!F254="",Running!E254&amp;"'",IF(Running!D254="",Running!E254&amp;"'"&amp;Running!F254&amp;"""",IF(Running!E254&amp;Running!F254="",Running!D254&amp;":"&amp;Running!E254&amp;"0'",IF(Running!F254="",Running!D254&amp;":"&amp;Running!E254&amp;"0'",Running!D254&amp;":"&amp;Running!E254&amp;"'"&amp;Running!F254&amp;""""))))))</f>
      </c>
      <c r="E254" s="96">
        <f>Running!N254</f>
      </c>
      <c r="F254" s="95">
        <f t="shared" si="21"/>
      </c>
      <c r="G254" s="95">
        <f t="shared" si="22"/>
      </c>
      <c r="H254" s="95">
        <f t="shared" si="23"/>
      </c>
      <c r="I254" s="95">
        <f t="shared" si="24"/>
      </c>
      <c r="J254" s="95">
        <f t="shared" si="25"/>
      </c>
      <c r="K254" s="95">
        <f t="shared" si="26"/>
      </c>
      <c r="L254" s="95">
        <f t="shared" si="27"/>
      </c>
    </row>
    <row r="255" spans="2:12" ht="12.75">
      <c r="B255" s="124">
        <f>Running!A255</f>
        <v>0</v>
      </c>
      <c r="C255" s="125">
        <f>Running!C255</f>
        <v>0</v>
      </c>
      <c r="D255" s="126">
        <f>IF(Running!D255&amp;Running!E255&amp;Running!F255="","",IF(Running!D255&amp;Running!E255="",Running!F255&amp;"""",IF(Running!D255&amp;Running!F255="",Running!E255&amp;"'",IF(Running!D255="",Running!E255&amp;"'"&amp;Running!F255&amp;"""",IF(Running!E255&amp;Running!F255="",Running!D255&amp;":"&amp;Running!E255&amp;"0'",IF(Running!F255="",Running!D255&amp;":"&amp;Running!E255&amp;"0'",Running!D255&amp;":"&amp;Running!E255&amp;"'"&amp;Running!F255&amp;""""))))))</f>
      </c>
      <c r="E255" s="96">
        <f>Running!N255</f>
      </c>
      <c r="F255" s="95">
        <f t="shared" si="21"/>
      </c>
      <c r="G255" s="95">
        <f t="shared" si="22"/>
      </c>
      <c r="H255" s="95">
        <f t="shared" si="23"/>
      </c>
      <c r="I255" s="95">
        <f t="shared" si="24"/>
      </c>
      <c r="J255" s="95">
        <f t="shared" si="25"/>
      </c>
      <c r="K255" s="95">
        <f t="shared" si="26"/>
      </c>
      <c r="L255" s="95">
        <f t="shared" si="27"/>
      </c>
    </row>
    <row r="256" spans="2:12" ht="12.75">
      <c r="B256" s="124">
        <f>Running!A256</f>
        <v>0</v>
      </c>
      <c r="C256" s="125">
        <f>Running!C256</f>
        <v>0</v>
      </c>
      <c r="D256" s="126">
        <f>IF(Running!D256&amp;Running!E256&amp;Running!F256="","",IF(Running!D256&amp;Running!E256="",Running!F256&amp;"""",IF(Running!D256&amp;Running!F256="",Running!E256&amp;"'",IF(Running!D256="",Running!E256&amp;"'"&amp;Running!F256&amp;"""",IF(Running!E256&amp;Running!F256="",Running!D256&amp;":"&amp;Running!E256&amp;"0'",IF(Running!F256="",Running!D256&amp;":"&amp;Running!E256&amp;"0'",Running!D256&amp;":"&amp;Running!E256&amp;"'"&amp;Running!F256&amp;""""))))))</f>
      </c>
      <c r="E256" s="96">
        <f>Running!N256</f>
      </c>
      <c r="F256" s="95">
        <f t="shared" si="21"/>
      </c>
      <c r="G256" s="95">
        <f t="shared" si="22"/>
      </c>
      <c r="H256" s="95">
        <f t="shared" si="23"/>
      </c>
      <c r="I256" s="95">
        <f t="shared" si="24"/>
      </c>
      <c r="J256" s="95">
        <f t="shared" si="25"/>
      </c>
      <c r="K256" s="95">
        <f t="shared" si="26"/>
      </c>
      <c r="L256" s="95">
        <f t="shared" si="27"/>
      </c>
    </row>
    <row r="257" spans="2:12" ht="12.75">
      <c r="B257" s="124">
        <f>Running!A257</f>
        <v>0</v>
      </c>
      <c r="C257" s="125">
        <f>Running!C257</f>
        <v>0</v>
      </c>
      <c r="D257" s="126">
        <f>IF(Running!D257&amp;Running!E257&amp;Running!F257="","",IF(Running!D257&amp;Running!E257="",Running!F257&amp;"""",IF(Running!D257&amp;Running!F257="",Running!E257&amp;"'",IF(Running!D257="",Running!E257&amp;"'"&amp;Running!F257&amp;"""",IF(Running!E257&amp;Running!F257="",Running!D257&amp;":"&amp;Running!E257&amp;"0'",IF(Running!F257="",Running!D257&amp;":"&amp;Running!E257&amp;"0'",Running!D257&amp;":"&amp;Running!E257&amp;"'"&amp;Running!F257&amp;""""))))))</f>
      </c>
      <c r="E257" s="96">
        <f>Running!N257</f>
      </c>
      <c r="F257" s="95">
        <f t="shared" si="21"/>
      </c>
      <c r="G257" s="95">
        <f t="shared" si="22"/>
      </c>
      <c r="H257" s="95">
        <f t="shared" si="23"/>
      </c>
      <c r="I257" s="95">
        <f t="shared" si="24"/>
      </c>
      <c r="J257" s="95">
        <f t="shared" si="25"/>
      </c>
      <c r="K257" s="95">
        <f t="shared" si="26"/>
      </c>
      <c r="L257" s="95">
        <f t="shared" si="27"/>
      </c>
    </row>
    <row r="258" spans="2:12" ht="12.75">
      <c r="B258" s="124">
        <f>Running!A258</f>
        <v>0</v>
      </c>
      <c r="C258" s="125">
        <f>Running!C258</f>
        <v>0</v>
      </c>
      <c r="D258" s="126">
        <f>IF(Running!D258&amp;Running!E258&amp;Running!F258="","",IF(Running!D258&amp;Running!E258="",Running!F258&amp;"""",IF(Running!D258&amp;Running!F258="",Running!E258&amp;"'",IF(Running!D258="",Running!E258&amp;"'"&amp;Running!F258&amp;"""",IF(Running!E258&amp;Running!F258="",Running!D258&amp;":"&amp;Running!E258&amp;"0'",IF(Running!F258="",Running!D258&amp;":"&amp;Running!E258&amp;"0'",Running!D258&amp;":"&amp;Running!E258&amp;"'"&amp;Running!F258&amp;""""))))))</f>
      </c>
      <c r="E258" s="96">
        <f>Running!N258</f>
      </c>
      <c r="F258" s="95">
        <f t="shared" si="21"/>
      </c>
      <c r="G258" s="95">
        <f t="shared" si="22"/>
      </c>
      <c r="H258" s="95">
        <f t="shared" si="23"/>
      </c>
      <c r="I258" s="95">
        <f t="shared" si="24"/>
      </c>
      <c r="J258" s="95">
        <f t="shared" si="25"/>
      </c>
      <c r="K258" s="95">
        <f t="shared" si="26"/>
      </c>
      <c r="L258" s="95">
        <f t="shared" si="27"/>
      </c>
    </row>
    <row r="259" spans="2:12" ht="12.75">
      <c r="B259" s="124">
        <f>Running!A259</f>
        <v>0</v>
      </c>
      <c r="C259" s="125">
        <f>Running!C259</f>
        <v>0</v>
      </c>
      <c r="D259" s="126">
        <f>IF(Running!D259&amp;Running!E259&amp;Running!F259="","",IF(Running!D259&amp;Running!E259="",Running!F259&amp;"""",IF(Running!D259&amp;Running!F259="",Running!E259&amp;"'",IF(Running!D259="",Running!E259&amp;"'"&amp;Running!F259&amp;"""",IF(Running!E259&amp;Running!F259="",Running!D259&amp;":"&amp;Running!E259&amp;"0'",IF(Running!F259="",Running!D259&amp;":"&amp;Running!E259&amp;"0'",Running!D259&amp;":"&amp;Running!E259&amp;"'"&amp;Running!F259&amp;""""))))))</f>
      </c>
      <c r="E259" s="96">
        <f>Running!N259</f>
      </c>
      <c r="F259" s="95">
        <f t="shared" si="21"/>
      </c>
      <c r="G259" s="95">
        <f t="shared" si="22"/>
      </c>
      <c r="H259" s="95">
        <f t="shared" si="23"/>
      </c>
      <c r="I259" s="95">
        <f t="shared" si="24"/>
      </c>
      <c r="J259" s="95">
        <f t="shared" si="25"/>
      </c>
      <c r="K259" s="95">
        <f t="shared" si="26"/>
      </c>
      <c r="L259" s="95">
        <f t="shared" si="27"/>
      </c>
    </row>
    <row r="260" spans="2:12" ht="12.75">
      <c r="B260" s="124">
        <f>Running!A260</f>
        <v>0</v>
      </c>
      <c r="C260" s="125">
        <f>Running!C260</f>
        <v>0</v>
      </c>
      <c r="D260" s="126">
        <f>IF(Running!D260&amp;Running!E260&amp;Running!F260="","",IF(Running!D260&amp;Running!E260="",Running!F260&amp;"""",IF(Running!D260&amp;Running!F260="",Running!E260&amp;"'",IF(Running!D260="",Running!E260&amp;"'"&amp;Running!F260&amp;"""",IF(Running!E260&amp;Running!F260="",Running!D260&amp;":"&amp;Running!E260&amp;"0'",IF(Running!F260="",Running!D260&amp;":"&amp;Running!E260&amp;"0'",Running!D260&amp;":"&amp;Running!E260&amp;"'"&amp;Running!F260&amp;""""))))))</f>
      </c>
      <c r="E260" s="96">
        <f>Running!N260</f>
      </c>
      <c r="F260" s="95">
        <f t="shared" si="21"/>
      </c>
      <c r="G260" s="95">
        <f t="shared" si="22"/>
      </c>
      <c r="H260" s="95">
        <f t="shared" si="23"/>
      </c>
      <c r="I260" s="95">
        <f t="shared" si="24"/>
      </c>
      <c r="J260" s="95">
        <f t="shared" si="25"/>
      </c>
      <c r="K260" s="95">
        <f t="shared" si="26"/>
      </c>
      <c r="L260" s="95">
        <f t="shared" si="27"/>
      </c>
    </row>
    <row r="261" spans="2:12" ht="12.75">
      <c r="B261" s="124">
        <f>Running!A261</f>
        <v>0</v>
      </c>
      <c r="C261" s="125">
        <f>Running!C261</f>
        <v>0</v>
      </c>
      <c r="D261" s="126">
        <f>IF(Running!D261&amp;Running!E261&amp;Running!F261="","",IF(Running!D261&amp;Running!E261="",Running!F261&amp;"""",IF(Running!D261&amp;Running!F261="",Running!E261&amp;"'",IF(Running!D261="",Running!E261&amp;"'"&amp;Running!F261&amp;"""",IF(Running!E261&amp;Running!F261="",Running!D261&amp;":"&amp;Running!E261&amp;"0'",IF(Running!F261="",Running!D261&amp;":"&amp;Running!E261&amp;"0'",Running!D261&amp;":"&amp;Running!E261&amp;"'"&amp;Running!F261&amp;""""))))))</f>
      </c>
      <c r="E261" s="96">
        <f>Running!N261</f>
      </c>
      <c r="F261" s="95">
        <f t="shared" si="21"/>
      </c>
      <c r="G261" s="95">
        <f t="shared" si="22"/>
      </c>
      <c r="H261" s="95">
        <f t="shared" si="23"/>
      </c>
      <c r="I261" s="95">
        <f t="shared" si="24"/>
      </c>
      <c r="J261" s="95">
        <f t="shared" si="25"/>
      </c>
      <c r="K261" s="95">
        <f t="shared" si="26"/>
      </c>
      <c r="L261" s="95">
        <f t="shared" si="27"/>
      </c>
    </row>
    <row r="262" spans="2:12" ht="12.75">
      <c r="B262" s="124">
        <f>Running!A262</f>
        <v>0</v>
      </c>
      <c r="C262" s="125">
        <f>Running!C262</f>
        <v>0</v>
      </c>
      <c r="D262" s="126">
        <f>IF(Running!D262&amp;Running!E262&amp;Running!F262="","",IF(Running!D262&amp;Running!E262="",Running!F262&amp;"""",IF(Running!D262&amp;Running!F262="",Running!E262&amp;"'",IF(Running!D262="",Running!E262&amp;"'"&amp;Running!F262&amp;"""",IF(Running!E262&amp;Running!F262="",Running!D262&amp;":"&amp;Running!E262&amp;"0'",IF(Running!F262="",Running!D262&amp;":"&amp;Running!E262&amp;"0'",Running!D262&amp;":"&amp;Running!E262&amp;"'"&amp;Running!F262&amp;""""))))))</f>
      </c>
      <c r="E262" s="96">
        <f>Running!N262</f>
      </c>
      <c r="F262" s="95">
        <f t="shared" si="21"/>
      </c>
      <c r="G262" s="95">
        <f t="shared" si="22"/>
      </c>
      <c r="H262" s="95">
        <f t="shared" si="23"/>
      </c>
      <c r="I262" s="95">
        <f t="shared" si="24"/>
      </c>
      <c r="J262" s="95">
        <f t="shared" si="25"/>
      </c>
      <c r="K262" s="95">
        <f t="shared" si="26"/>
      </c>
      <c r="L262" s="95">
        <f t="shared" si="27"/>
      </c>
    </row>
    <row r="263" spans="2:12" ht="12.75">
      <c r="B263" s="124">
        <f>Running!A263</f>
        <v>0</v>
      </c>
      <c r="C263" s="125">
        <f>Running!C263</f>
        <v>0</v>
      </c>
      <c r="D263" s="126">
        <f>IF(Running!D263&amp;Running!E263&amp;Running!F263="","",IF(Running!D263&amp;Running!E263="",Running!F263&amp;"""",IF(Running!D263&amp;Running!F263="",Running!E263&amp;"'",IF(Running!D263="",Running!E263&amp;"'"&amp;Running!F263&amp;"""",IF(Running!E263&amp;Running!F263="",Running!D263&amp;":"&amp;Running!E263&amp;"0'",IF(Running!F263="",Running!D263&amp;":"&amp;Running!E263&amp;"0'",Running!D263&amp;":"&amp;Running!E263&amp;"'"&amp;Running!F263&amp;""""))))))</f>
      </c>
      <c r="E263" s="96">
        <f>Running!N263</f>
      </c>
      <c r="F263" s="95">
        <f t="shared" si="21"/>
      </c>
      <c r="G263" s="95">
        <f t="shared" si="22"/>
      </c>
      <c r="H263" s="95">
        <f t="shared" si="23"/>
      </c>
      <c r="I263" s="95">
        <f t="shared" si="24"/>
      </c>
      <c r="J263" s="95">
        <f t="shared" si="25"/>
      </c>
      <c r="K263" s="95">
        <f t="shared" si="26"/>
      </c>
      <c r="L263" s="95">
        <f t="shared" si="27"/>
      </c>
    </row>
    <row r="264" spans="2:12" ht="12.75">
      <c r="B264" s="124">
        <f>Running!A264</f>
        <v>0</v>
      </c>
      <c r="C264" s="125">
        <f>Running!C264</f>
        <v>0</v>
      </c>
      <c r="D264" s="126">
        <f>IF(Running!D264&amp;Running!E264&amp;Running!F264="","",IF(Running!D264&amp;Running!E264="",Running!F264&amp;"""",IF(Running!D264&amp;Running!F264="",Running!E264&amp;"'",IF(Running!D264="",Running!E264&amp;"'"&amp;Running!F264&amp;"""",IF(Running!E264&amp;Running!F264="",Running!D264&amp;":"&amp;Running!E264&amp;"0'",IF(Running!F264="",Running!D264&amp;":"&amp;Running!E264&amp;"0'",Running!D264&amp;":"&amp;Running!E264&amp;"'"&amp;Running!F264&amp;""""))))))</f>
      </c>
      <c r="E264" s="96">
        <f>Running!N264</f>
      </c>
      <c r="F264" s="95">
        <f aca="true" t="shared" si="28" ref="F264:F327">IF($E264="","",TRUNC(100/($E264*1000/60))+((100/($E264*1000/60))-TRUNC(100/($E264*1000/60)))*60/100)</f>
      </c>
      <c r="G264" s="95">
        <f aca="true" t="shared" si="29" ref="G264:G327">IF($E264="","",TRUNC(200/($E264*1000/60))+((200/($E264*1000/60))-TRUNC(200/($E264*1000/60)))*60/100)</f>
      </c>
      <c r="H264" s="95">
        <f aca="true" t="shared" si="30" ref="H264:H327">IF($E264="","",TRUNC(300/($E264*1000/60))+((300/($E264*1000/60))-TRUNC(300/($E264*1000/60)))*60/100)</f>
      </c>
      <c r="I264" s="95">
        <f aca="true" t="shared" si="31" ref="I264:I327">IF($E264="","",TRUNC(400/($E264*1000/60))+((400/($E264*1000/60))-TRUNC(400/($E264*1000/60)))*60/100)</f>
      </c>
      <c r="J264" s="95">
        <f aca="true" t="shared" si="32" ref="J264:J327">IF($E264="","",TRUNC(600/($E264*1000/60))+((600/($E264*1000/60))-TRUNC(600/($E264*1000/60)))*60/100)</f>
      </c>
      <c r="K264" s="95">
        <f aca="true" t="shared" si="33" ref="K264:K327">IF($E264="","",TRUNC(800/($E264*1000/60))+((800/($E264*1000/60))-TRUNC(800/($E264*1000/60)))*60/100)</f>
      </c>
      <c r="L264" s="95">
        <f aca="true" t="shared" si="34" ref="L264:L327">IF($E264="","",TRUNC(1000/($E264*1000/60))+((1000/($E264*1000/60))-TRUNC(1000/($E264*1000/60)))*60/100)</f>
      </c>
    </row>
    <row r="265" spans="2:12" ht="12.75">
      <c r="B265" s="124">
        <f>Running!A265</f>
        <v>0</v>
      </c>
      <c r="C265" s="125">
        <f>Running!C265</f>
        <v>0</v>
      </c>
      <c r="D265" s="126">
        <f>IF(Running!D265&amp;Running!E265&amp;Running!F265="","",IF(Running!D265&amp;Running!E265="",Running!F265&amp;"""",IF(Running!D265&amp;Running!F265="",Running!E265&amp;"'",IF(Running!D265="",Running!E265&amp;"'"&amp;Running!F265&amp;"""",IF(Running!E265&amp;Running!F265="",Running!D265&amp;":"&amp;Running!E265&amp;"0'",IF(Running!F265="",Running!D265&amp;":"&amp;Running!E265&amp;"0'",Running!D265&amp;":"&amp;Running!E265&amp;"'"&amp;Running!F265&amp;""""))))))</f>
      </c>
      <c r="E265" s="96">
        <f>Running!N265</f>
      </c>
      <c r="F265" s="95">
        <f t="shared" si="28"/>
      </c>
      <c r="G265" s="95">
        <f t="shared" si="29"/>
      </c>
      <c r="H265" s="95">
        <f t="shared" si="30"/>
      </c>
      <c r="I265" s="95">
        <f t="shared" si="31"/>
      </c>
      <c r="J265" s="95">
        <f t="shared" si="32"/>
      </c>
      <c r="K265" s="95">
        <f t="shared" si="33"/>
      </c>
      <c r="L265" s="95">
        <f t="shared" si="34"/>
      </c>
    </row>
    <row r="266" spans="2:12" ht="12.75">
      <c r="B266" s="124">
        <f>Running!A266</f>
        <v>0</v>
      </c>
      <c r="C266" s="125">
        <f>Running!C266</f>
        <v>0</v>
      </c>
      <c r="D266" s="126">
        <f>IF(Running!D266&amp;Running!E266&amp;Running!F266="","",IF(Running!D266&amp;Running!E266="",Running!F266&amp;"""",IF(Running!D266&amp;Running!F266="",Running!E266&amp;"'",IF(Running!D266="",Running!E266&amp;"'"&amp;Running!F266&amp;"""",IF(Running!E266&amp;Running!F266="",Running!D266&amp;":"&amp;Running!E266&amp;"0'",IF(Running!F266="",Running!D266&amp;":"&amp;Running!E266&amp;"0'",Running!D266&amp;":"&amp;Running!E266&amp;"'"&amp;Running!F266&amp;""""))))))</f>
      </c>
      <c r="E266" s="96">
        <f>Running!N266</f>
      </c>
      <c r="F266" s="95">
        <f t="shared" si="28"/>
      </c>
      <c r="G266" s="95">
        <f t="shared" si="29"/>
      </c>
      <c r="H266" s="95">
        <f t="shared" si="30"/>
      </c>
      <c r="I266" s="95">
        <f t="shared" si="31"/>
      </c>
      <c r="J266" s="95">
        <f t="shared" si="32"/>
      </c>
      <c r="K266" s="95">
        <f t="shared" si="33"/>
      </c>
      <c r="L266" s="95">
        <f t="shared" si="34"/>
      </c>
    </row>
    <row r="267" spans="2:12" ht="12.75">
      <c r="B267" s="124">
        <f>Running!A267</f>
        <v>0</v>
      </c>
      <c r="C267" s="125">
        <f>Running!C267</f>
        <v>0</v>
      </c>
      <c r="D267" s="126">
        <f>IF(Running!D267&amp;Running!E267&amp;Running!F267="","",IF(Running!D267&amp;Running!E267="",Running!F267&amp;"""",IF(Running!D267&amp;Running!F267="",Running!E267&amp;"'",IF(Running!D267="",Running!E267&amp;"'"&amp;Running!F267&amp;"""",IF(Running!E267&amp;Running!F267="",Running!D267&amp;":"&amp;Running!E267&amp;"0'",IF(Running!F267="",Running!D267&amp;":"&amp;Running!E267&amp;"0'",Running!D267&amp;":"&amp;Running!E267&amp;"'"&amp;Running!F267&amp;""""))))))</f>
      </c>
      <c r="E267" s="96">
        <f>Running!N267</f>
      </c>
      <c r="F267" s="95">
        <f t="shared" si="28"/>
      </c>
      <c r="G267" s="95">
        <f t="shared" si="29"/>
      </c>
      <c r="H267" s="95">
        <f t="shared" si="30"/>
      </c>
      <c r="I267" s="95">
        <f t="shared" si="31"/>
      </c>
      <c r="J267" s="95">
        <f t="shared" si="32"/>
      </c>
      <c r="K267" s="95">
        <f t="shared" si="33"/>
      </c>
      <c r="L267" s="95">
        <f t="shared" si="34"/>
      </c>
    </row>
    <row r="268" spans="2:12" ht="12.75">
      <c r="B268" s="124">
        <f>Running!A268</f>
        <v>0</v>
      </c>
      <c r="C268" s="125">
        <f>Running!C268</f>
        <v>0</v>
      </c>
      <c r="D268" s="126">
        <f>IF(Running!D268&amp;Running!E268&amp;Running!F268="","",IF(Running!D268&amp;Running!E268="",Running!F268&amp;"""",IF(Running!D268&amp;Running!F268="",Running!E268&amp;"'",IF(Running!D268="",Running!E268&amp;"'"&amp;Running!F268&amp;"""",IF(Running!E268&amp;Running!F268="",Running!D268&amp;":"&amp;Running!E268&amp;"0'",IF(Running!F268="",Running!D268&amp;":"&amp;Running!E268&amp;"0'",Running!D268&amp;":"&amp;Running!E268&amp;"'"&amp;Running!F268&amp;""""))))))</f>
      </c>
      <c r="E268" s="96">
        <f>Running!N268</f>
      </c>
      <c r="F268" s="95">
        <f t="shared" si="28"/>
      </c>
      <c r="G268" s="95">
        <f t="shared" si="29"/>
      </c>
      <c r="H268" s="95">
        <f t="shared" si="30"/>
      </c>
      <c r="I268" s="95">
        <f t="shared" si="31"/>
      </c>
      <c r="J268" s="95">
        <f t="shared" si="32"/>
      </c>
      <c r="K268" s="95">
        <f t="shared" si="33"/>
      </c>
      <c r="L268" s="95">
        <f t="shared" si="34"/>
      </c>
    </row>
    <row r="269" spans="2:12" ht="12.75">
      <c r="B269" s="124">
        <f>Running!A269</f>
        <v>0</v>
      </c>
      <c r="C269" s="125">
        <f>Running!C269</f>
        <v>0</v>
      </c>
      <c r="D269" s="126">
        <f>IF(Running!D269&amp;Running!E269&amp;Running!F269="","",IF(Running!D269&amp;Running!E269="",Running!F269&amp;"""",IF(Running!D269&amp;Running!F269="",Running!E269&amp;"'",IF(Running!D269="",Running!E269&amp;"'"&amp;Running!F269&amp;"""",IF(Running!E269&amp;Running!F269="",Running!D269&amp;":"&amp;Running!E269&amp;"0'",IF(Running!F269="",Running!D269&amp;":"&amp;Running!E269&amp;"0'",Running!D269&amp;":"&amp;Running!E269&amp;"'"&amp;Running!F269&amp;""""))))))</f>
      </c>
      <c r="E269" s="96">
        <f>Running!N269</f>
      </c>
      <c r="F269" s="95">
        <f t="shared" si="28"/>
      </c>
      <c r="G269" s="95">
        <f t="shared" si="29"/>
      </c>
      <c r="H269" s="95">
        <f t="shared" si="30"/>
      </c>
      <c r="I269" s="95">
        <f t="shared" si="31"/>
      </c>
      <c r="J269" s="95">
        <f t="shared" si="32"/>
      </c>
      <c r="K269" s="95">
        <f t="shared" si="33"/>
      </c>
      <c r="L269" s="95">
        <f t="shared" si="34"/>
      </c>
    </row>
    <row r="270" spans="2:12" ht="12.75">
      <c r="B270" s="124">
        <f>Running!A270</f>
        <v>0</v>
      </c>
      <c r="C270" s="125">
        <f>Running!C270</f>
        <v>0</v>
      </c>
      <c r="D270" s="126">
        <f>IF(Running!D270&amp;Running!E270&amp;Running!F270="","",IF(Running!D270&amp;Running!E270="",Running!F270&amp;"""",IF(Running!D270&amp;Running!F270="",Running!E270&amp;"'",IF(Running!D270="",Running!E270&amp;"'"&amp;Running!F270&amp;"""",IF(Running!E270&amp;Running!F270="",Running!D270&amp;":"&amp;Running!E270&amp;"0'",IF(Running!F270="",Running!D270&amp;":"&amp;Running!E270&amp;"0'",Running!D270&amp;":"&amp;Running!E270&amp;"'"&amp;Running!F270&amp;""""))))))</f>
      </c>
      <c r="E270" s="96">
        <f>Running!N270</f>
      </c>
      <c r="F270" s="95">
        <f t="shared" si="28"/>
      </c>
      <c r="G270" s="95">
        <f t="shared" si="29"/>
      </c>
      <c r="H270" s="95">
        <f t="shared" si="30"/>
      </c>
      <c r="I270" s="95">
        <f t="shared" si="31"/>
      </c>
      <c r="J270" s="95">
        <f t="shared" si="32"/>
      </c>
      <c r="K270" s="95">
        <f t="shared" si="33"/>
      </c>
      <c r="L270" s="95">
        <f t="shared" si="34"/>
      </c>
    </row>
    <row r="271" spans="2:12" ht="12.75">
      <c r="B271" s="124">
        <f>Running!A271</f>
        <v>0</v>
      </c>
      <c r="C271" s="125">
        <f>Running!C271</f>
        <v>0</v>
      </c>
      <c r="D271" s="126">
        <f>IF(Running!D271&amp;Running!E271&amp;Running!F271="","",IF(Running!D271&amp;Running!E271="",Running!F271&amp;"""",IF(Running!D271&amp;Running!F271="",Running!E271&amp;"'",IF(Running!D271="",Running!E271&amp;"'"&amp;Running!F271&amp;"""",IF(Running!E271&amp;Running!F271="",Running!D271&amp;":"&amp;Running!E271&amp;"0'",IF(Running!F271="",Running!D271&amp;":"&amp;Running!E271&amp;"0'",Running!D271&amp;":"&amp;Running!E271&amp;"'"&amp;Running!F271&amp;""""))))))</f>
      </c>
      <c r="E271" s="96">
        <f>Running!N271</f>
      </c>
      <c r="F271" s="95">
        <f t="shared" si="28"/>
      </c>
      <c r="G271" s="95">
        <f t="shared" si="29"/>
      </c>
      <c r="H271" s="95">
        <f t="shared" si="30"/>
      </c>
      <c r="I271" s="95">
        <f t="shared" si="31"/>
      </c>
      <c r="J271" s="95">
        <f t="shared" si="32"/>
      </c>
      <c r="K271" s="95">
        <f t="shared" si="33"/>
      </c>
      <c r="L271" s="95">
        <f t="shared" si="34"/>
      </c>
    </row>
    <row r="272" spans="2:12" ht="12.75">
      <c r="B272" s="124">
        <f>Running!A272</f>
        <v>0</v>
      </c>
      <c r="C272" s="125">
        <f>Running!C272</f>
        <v>0</v>
      </c>
      <c r="D272" s="126">
        <f>IF(Running!D272&amp;Running!E272&amp;Running!F272="","",IF(Running!D272&amp;Running!E272="",Running!F272&amp;"""",IF(Running!D272&amp;Running!F272="",Running!E272&amp;"'",IF(Running!D272="",Running!E272&amp;"'"&amp;Running!F272&amp;"""",IF(Running!E272&amp;Running!F272="",Running!D272&amp;":"&amp;Running!E272&amp;"0'",IF(Running!F272="",Running!D272&amp;":"&amp;Running!E272&amp;"0'",Running!D272&amp;":"&amp;Running!E272&amp;"'"&amp;Running!F272&amp;""""))))))</f>
      </c>
      <c r="E272" s="96">
        <f>Running!N272</f>
      </c>
      <c r="F272" s="95">
        <f t="shared" si="28"/>
      </c>
      <c r="G272" s="95">
        <f t="shared" si="29"/>
      </c>
      <c r="H272" s="95">
        <f t="shared" si="30"/>
      </c>
      <c r="I272" s="95">
        <f t="shared" si="31"/>
      </c>
      <c r="J272" s="95">
        <f t="shared" si="32"/>
      </c>
      <c r="K272" s="95">
        <f t="shared" si="33"/>
      </c>
      <c r="L272" s="95">
        <f t="shared" si="34"/>
      </c>
    </row>
    <row r="273" spans="2:12" ht="12.75">
      <c r="B273" s="124">
        <f>Running!A273</f>
        <v>0</v>
      </c>
      <c r="C273" s="125">
        <f>Running!C273</f>
        <v>0</v>
      </c>
      <c r="D273" s="126">
        <f>IF(Running!D273&amp;Running!E273&amp;Running!F273="","",IF(Running!D273&amp;Running!E273="",Running!F273&amp;"""",IF(Running!D273&amp;Running!F273="",Running!E273&amp;"'",IF(Running!D273="",Running!E273&amp;"'"&amp;Running!F273&amp;"""",IF(Running!E273&amp;Running!F273="",Running!D273&amp;":"&amp;Running!E273&amp;"0'",IF(Running!F273="",Running!D273&amp;":"&amp;Running!E273&amp;"0'",Running!D273&amp;":"&amp;Running!E273&amp;"'"&amp;Running!F273&amp;""""))))))</f>
      </c>
      <c r="E273" s="96">
        <f>Running!N273</f>
      </c>
      <c r="F273" s="95">
        <f t="shared" si="28"/>
      </c>
      <c r="G273" s="95">
        <f t="shared" si="29"/>
      </c>
      <c r="H273" s="95">
        <f t="shared" si="30"/>
      </c>
      <c r="I273" s="95">
        <f t="shared" si="31"/>
      </c>
      <c r="J273" s="95">
        <f t="shared" si="32"/>
      </c>
      <c r="K273" s="95">
        <f t="shared" si="33"/>
      </c>
      <c r="L273" s="95">
        <f t="shared" si="34"/>
      </c>
    </row>
    <row r="274" spans="2:12" ht="12.75">
      <c r="B274" s="124">
        <f>Running!A274</f>
        <v>0</v>
      </c>
      <c r="C274" s="125">
        <f>Running!C274</f>
        <v>0</v>
      </c>
      <c r="D274" s="126">
        <f>IF(Running!D274&amp;Running!E274&amp;Running!F274="","",IF(Running!D274&amp;Running!E274="",Running!F274&amp;"""",IF(Running!D274&amp;Running!F274="",Running!E274&amp;"'",IF(Running!D274="",Running!E274&amp;"'"&amp;Running!F274&amp;"""",IF(Running!E274&amp;Running!F274="",Running!D274&amp;":"&amp;Running!E274&amp;"0'",IF(Running!F274="",Running!D274&amp;":"&amp;Running!E274&amp;"0'",Running!D274&amp;":"&amp;Running!E274&amp;"'"&amp;Running!F274&amp;""""))))))</f>
      </c>
      <c r="E274" s="96">
        <f>Running!N274</f>
      </c>
      <c r="F274" s="95">
        <f t="shared" si="28"/>
      </c>
      <c r="G274" s="95">
        <f t="shared" si="29"/>
      </c>
      <c r="H274" s="95">
        <f t="shared" si="30"/>
      </c>
      <c r="I274" s="95">
        <f t="shared" si="31"/>
      </c>
      <c r="J274" s="95">
        <f t="shared" si="32"/>
      </c>
      <c r="K274" s="95">
        <f t="shared" si="33"/>
      </c>
      <c r="L274" s="95">
        <f t="shared" si="34"/>
      </c>
    </row>
    <row r="275" spans="2:12" ht="12.75">
      <c r="B275" s="124">
        <f>Running!A275</f>
        <v>0</v>
      </c>
      <c r="C275" s="125">
        <f>Running!C275</f>
        <v>0</v>
      </c>
      <c r="D275" s="126">
        <f>IF(Running!D275&amp;Running!E275&amp;Running!F275="","",IF(Running!D275&amp;Running!E275="",Running!F275&amp;"""",IF(Running!D275&amp;Running!F275="",Running!E275&amp;"'",IF(Running!D275="",Running!E275&amp;"'"&amp;Running!F275&amp;"""",IF(Running!E275&amp;Running!F275="",Running!D275&amp;":"&amp;Running!E275&amp;"0'",IF(Running!F275="",Running!D275&amp;":"&amp;Running!E275&amp;"0'",Running!D275&amp;":"&amp;Running!E275&amp;"'"&amp;Running!F275&amp;""""))))))</f>
      </c>
      <c r="E275" s="96">
        <f>Running!N275</f>
      </c>
      <c r="F275" s="95">
        <f t="shared" si="28"/>
      </c>
      <c r="G275" s="95">
        <f t="shared" si="29"/>
      </c>
      <c r="H275" s="95">
        <f t="shared" si="30"/>
      </c>
      <c r="I275" s="95">
        <f t="shared" si="31"/>
      </c>
      <c r="J275" s="95">
        <f t="shared" si="32"/>
      </c>
      <c r="K275" s="95">
        <f t="shared" si="33"/>
      </c>
      <c r="L275" s="95">
        <f t="shared" si="34"/>
      </c>
    </row>
    <row r="276" spans="2:12" ht="12.75">
      <c r="B276" s="124">
        <f>Running!A276</f>
        <v>0</v>
      </c>
      <c r="C276" s="125">
        <f>Running!C276</f>
        <v>0</v>
      </c>
      <c r="D276" s="126">
        <f>IF(Running!D276&amp;Running!E276&amp;Running!F276="","",IF(Running!D276&amp;Running!E276="",Running!F276&amp;"""",IF(Running!D276&amp;Running!F276="",Running!E276&amp;"'",IF(Running!D276="",Running!E276&amp;"'"&amp;Running!F276&amp;"""",IF(Running!E276&amp;Running!F276="",Running!D276&amp;":"&amp;Running!E276&amp;"0'",IF(Running!F276="",Running!D276&amp;":"&amp;Running!E276&amp;"0'",Running!D276&amp;":"&amp;Running!E276&amp;"'"&amp;Running!F276&amp;""""))))))</f>
      </c>
      <c r="E276" s="96">
        <f>Running!N276</f>
      </c>
      <c r="F276" s="95">
        <f t="shared" si="28"/>
      </c>
      <c r="G276" s="95">
        <f t="shared" si="29"/>
      </c>
      <c r="H276" s="95">
        <f t="shared" si="30"/>
      </c>
      <c r="I276" s="95">
        <f t="shared" si="31"/>
      </c>
      <c r="J276" s="95">
        <f t="shared" si="32"/>
      </c>
      <c r="K276" s="95">
        <f t="shared" si="33"/>
      </c>
      <c r="L276" s="95">
        <f t="shared" si="34"/>
      </c>
    </row>
    <row r="277" spans="2:12" ht="12.75">
      <c r="B277" s="124">
        <f>Running!A277</f>
        <v>0</v>
      </c>
      <c r="C277" s="125">
        <f>Running!C277</f>
        <v>0</v>
      </c>
      <c r="D277" s="126">
        <f>IF(Running!D277&amp;Running!E277&amp;Running!F277="","",IF(Running!D277&amp;Running!E277="",Running!F277&amp;"""",IF(Running!D277&amp;Running!F277="",Running!E277&amp;"'",IF(Running!D277="",Running!E277&amp;"'"&amp;Running!F277&amp;"""",IF(Running!E277&amp;Running!F277="",Running!D277&amp;":"&amp;Running!E277&amp;"0'",IF(Running!F277="",Running!D277&amp;":"&amp;Running!E277&amp;"0'",Running!D277&amp;":"&amp;Running!E277&amp;"'"&amp;Running!F277&amp;""""))))))</f>
      </c>
      <c r="E277" s="96">
        <f>Running!N277</f>
      </c>
      <c r="F277" s="95">
        <f t="shared" si="28"/>
      </c>
      <c r="G277" s="95">
        <f t="shared" si="29"/>
      </c>
      <c r="H277" s="95">
        <f t="shared" si="30"/>
      </c>
      <c r="I277" s="95">
        <f t="shared" si="31"/>
      </c>
      <c r="J277" s="95">
        <f t="shared" si="32"/>
      </c>
      <c r="K277" s="95">
        <f t="shared" si="33"/>
      </c>
      <c r="L277" s="95">
        <f t="shared" si="34"/>
      </c>
    </row>
    <row r="278" spans="2:12" ht="12.75">
      <c r="B278" s="124">
        <f>Running!A278</f>
        <v>0</v>
      </c>
      <c r="C278" s="125">
        <f>Running!C278</f>
        <v>0</v>
      </c>
      <c r="D278" s="126">
        <f>IF(Running!D278&amp;Running!E278&amp;Running!F278="","",IF(Running!D278&amp;Running!E278="",Running!F278&amp;"""",IF(Running!D278&amp;Running!F278="",Running!E278&amp;"'",IF(Running!D278="",Running!E278&amp;"'"&amp;Running!F278&amp;"""",IF(Running!E278&amp;Running!F278="",Running!D278&amp;":"&amp;Running!E278&amp;"0'",IF(Running!F278="",Running!D278&amp;":"&amp;Running!E278&amp;"0'",Running!D278&amp;":"&amp;Running!E278&amp;"'"&amp;Running!F278&amp;""""))))))</f>
      </c>
      <c r="E278" s="96">
        <f>Running!N278</f>
      </c>
      <c r="F278" s="95">
        <f t="shared" si="28"/>
      </c>
      <c r="G278" s="95">
        <f t="shared" si="29"/>
      </c>
      <c r="H278" s="95">
        <f t="shared" si="30"/>
      </c>
      <c r="I278" s="95">
        <f t="shared" si="31"/>
      </c>
      <c r="J278" s="95">
        <f t="shared" si="32"/>
      </c>
      <c r="K278" s="95">
        <f t="shared" si="33"/>
      </c>
      <c r="L278" s="95">
        <f t="shared" si="34"/>
      </c>
    </row>
    <row r="279" spans="2:12" ht="12.75">
      <c r="B279" s="124">
        <f>Running!A279</f>
        <v>0</v>
      </c>
      <c r="C279" s="125">
        <f>Running!C279</f>
        <v>0</v>
      </c>
      <c r="D279" s="126">
        <f>IF(Running!D279&amp;Running!E279&amp;Running!F279="","",IF(Running!D279&amp;Running!E279="",Running!F279&amp;"""",IF(Running!D279&amp;Running!F279="",Running!E279&amp;"'",IF(Running!D279="",Running!E279&amp;"'"&amp;Running!F279&amp;"""",IF(Running!E279&amp;Running!F279="",Running!D279&amp;":"&amp;Running!E279&amp;"0'",IF(Running!F279="",Running!D279&amp;":"&amp;Running!E279&amp;"0'",Running!D279&amp;":"&amp;Running!E279&amp;"'"&amp;Running!F279&amp;""""))))))</f>
      </c>
      <c r="E279" s="96">
        <f>Running!N279</f>
      </c>
      <c r="F279" s="95">
        <f t="shared" si="28"/>
      </c>
      <c r="G279" s="95">
        <f t="shared" si="29"/>
      </c>
      <c r="H279" s="95">
        <f t="shared" si="30"/>
      </c>
      <c r="I279" s="95">
        <f t="shared" si="31"/>
      </c>
      <c r="J279" s="95">
        <f t="shared" si="32"/>
      </c>
      <c r="K279" s="95">
        <f t="shared" si="33"/>
      </c>
      <c r="L279" s="95">
        <f t="shared" si="34"/>
      </c>
    </row>
    <row r="280" spans="2:12" ht="12.75">
      <c r="B280" s="124">
        <f>Running!A280</f>
        <v>0</v>
      </c>
      <c r="C280" s="125">
        <f>Running!C280</f>
        <v>0</v>
      </c>
      <c r="D280" s="126">
        <f>IF(Running!D280&amp;Running!E280&amp;Running!F280="","",IF(Running!D280&amp;Running!E280="",Running!F280&amp;"""",IF(Running!D280&amp;Running!F280="",Running!E280&amp;"'",IF(Running!D280="",Running!E280&amp;"'"&amp;Running!F280&amp;"""",IF(Running!E280&amp;Running!F280="",Running!D280&amp;":"&amp;Running!E280&amp;"0'",IF(Running!F280="",Running!D280&amp;":"&amp;Running!E280&amp;"0'",Running!D280&amp;":"&amp;Running!E280&amp;"'"&amp;Running!F280&amp;""""))))))</f>
      </c>
      <c r="E280" s="96">
        <f>Running!N280</f>
      </c>
      <c r="F280" s="95">
        <f t="shared" si="28"/>
      </c>
      <c r="G280" s="95">
        <f t="shared" si="29"/>
      </c>
      <c r="H280" s="95">
        <f t="shared" si="30"/>
      </c>
      <c r="I280" s="95">
        <f t="shared" si="31"/>
      </c>
      <c r="J280" s="95">
        <f t="shared" si="32"/>
      </c>
      <c r="K280" s="95">
        <f t="shared" si="33"/>
      </c>
      <c r="L280" s="95">
        <f t="shared" si="34"/>
      </c>
    </row>
    <row r="281" spans="2:12" ht="12.75">
      <c r="B281" s="124">
        <f>Running!A281</f>
        <v>0</v>
      </c>
      <c r="C281" s="125">
        <f>Running!C281</f>
        <v>0</v>
      </c>
      <c r="D281" s="126">
        <f>IF(Running!D281&amp;Running!E281&amp;Running!F281="","",IF(Running!D281&amp;Running!E281="",Running!F281&amp;"""",IF(Running!D281&amp;Running!F281="",Running!E281&amp;"'",IF(Running!D281="",Running!E281&amp;"'"&amp;Running!F281&amp;"""",IF(Running!E281&amp;Running!F281="",Running!D281&amp;":"&amp;Running!E281&amp;"0'",IF(Running!F281="",Running!D281&amp;":"&amp;Running!E281&amp;"0'",Running!D281&amp;":"&amp;Running!E281&amp;"'"&amp;Running!F281&amp;""""))))))</f>
      </c>
      <c r="E281" s="96">
        <f>Running!N281</f>
      </c>
      <c r="F281" s="95">
        <f t="shared" si="28"/>
      </c>
      <c r="G281" s="95">
        <f t="shared" si="29"/>
      </c>
      <c r="H281" s="95">
        <f t="shared" si="30"/>
      </c>
      <c r="I281" s="95">
        <f t="shared" si="31"/>
      </c>
      <c r="J281" s="95">
        <f t="shared" si="32"/>
      </c>
      <c r="K281" s="95">
        <f t="shared" si="33"/>
      </c>
      <c r="L281" s="95">
        <f t="shared" si="34"/>
      </c>
    </row>
    <row r="282" spans="2:12" ht="12.75">
      <c r="B282" s="124">
        <f>Running!A282</f>
        <v>0</v>
      </c>
      <c r="C282" s="125">
        <f>Running!C282</f>
        <v>0</v>
      </c>
      <c r="D282" s="126">
        <f>IF(Running!D282&amp;Running!E282&amp;Running!F282="","",IF(Running!D282&amp;Running!E282="",Running!F282&amp;"""",IF(Running!D282&amp;Running!F282="",Running!E282&amp;"'",IF(Running!D282="",Running!E282&amp;"'"&amp;Running!F282&amp;"""",IF(Running!E282&amp;Running!F282="",Running!D282&amp;":"&amp;Running!E282&amp;"0'",IF(Running!F282="",Running!D282&amp;":"&amp;Running!E282&amp;"0'",Running!D282&amp;":"&amp;Running!E282&amp;"'"&amp;Running!F282&amp;""""))))))</f>
      </c>
      <c r="E282" s="96">
        <f>Running!N282</f>
      </c>
      <c r="F282" s="95">
        <f t="shared" si="28"/>
      </c>
      <c r="G282" s="95">
        <f t="shared" si="29"/>
      </c>
      <c r="H282" s="95">
        <f t="shared" si="30"/>
      </c>
      <c r="I282" s="95">
        <f t="shared" si="31"/>
      </c>
      <c r="J282" s="95">
        <f t="shared" si="32"/>
      </c>
      <c r="K282" s="95">
        <f t="shared" si="33"/>
      </c>
      <c r="L282" s="95">
        <f t="shared" si="34"/>
      </c>
    </row>
    <row r="283" spans="2:12" ht="12.75">
      <c r="B283" s="124">
        <f>Running!A283</f>
        <v>0</v>
      </c>
      <c r="C283" s="125">
        <f>Running!C283</f>
        <v>0</v>
      </c>
      <c r="D283" s="126">
        <f>IF(Running!D283&amp;Running!E283&amp;Running!F283="","",IF(Running!D283&amp;Running!E283="",Running!F283&amp;"""",IF(Running!D283&amp;Running!F283="",Running!E283&amp;"'",IF(Running!D283="",Running!E283&amp;"'"&amp;Running!F283&amp;"""",IF(Running!E283&amp;Running!F283="",Running!D283&amp;":"&amp;Running!E283&amp;"0'",IF(Running!F283="",Running!D283&amp;":"&amp;Running!E283&amp;"0'",Running!D283&amp;":"&amp;Running!E283&amp;"'"&amp;Running!F283&amp;""""))))))</f>
      </c>
      <c r="E283" s="96">
        <f>Running!N283</f>
      </c>
      <c r="F283" s="95">
        <f t="shared" si="28"/>
      </c>
      <c r="G283" s="95">
        <f t="shared" si="29"/>
      </c>
      <c r="H283" s="95">
        <f t="shared" si="30"/>
      </c>
      <c r="I283" s="95">
        <f t="shared" si="31"/>
      </c>
      <c r="J283" s="95">
        <f t="shared" si="32"/>
      </c>
      <c r="K283" s="95">
        <f t="shared" si="33"/>
      </c>
      <c r="L283" s="95">
        <f t="shared" si="34"/>
      </c>
    </row>
    <row r="284" spans="2:12" ht="12.75">
      <c r="B284" s="124">
        <f>Running!A284</f>
        <v>0</v>
      </c>
      <c r="C284" s="125">
        <f>Running!C284</f>
        <v>0</v>
      </c>
      <c r="D284" s="126">
        <f>IF(Running!D284&amp;Running!E284&amp;Running!F284="","",IF(Running!D284&amp;Running!E284="",Running!F284&amp;"""",IF(Running!D284&amp;Running!F284="",Running!E284&amp;"'",IF(Running!D284="",Running!E284&amp;"'"&amp;Running!F284&amp;"""",IF(Running!E284&amp;Running!F284="",Running!D284&amp;":"&amp;Running!E284&amp;"0'",IF(Running!F284="",Running!D284&amp;":"&amp;Running!E284&amp;"0'",Running!D284&amp;":"&amp;Running!E284&amp;"'"&amp;Running!F284&amp;""""))))))</f>
      </c>
      <c r="E284" s="96">
        <f>Running!N284</f>
      </c>
      <c r="F284" s="95">
        <f t="shared" si="28"/>
      </c>
      <c r="G284" s="95">
        <f t="shared" si="29"/>
      </c>
      <c r="H284" s="95">
        <f t="shared" si="30"/>
      </c>
      <c r="I284" s="95">
        <f t="shared" si="31"/>
      </c>
      <c r="J284" s="95">
        <f t="shared" si="32"/>
      </c>
      <c r="K284" s="95">
        <f t="shared" si="33"/>
      </c>
      <c r="L284" s="95">
        <f t="shared" si="34"/>
      </c>
    </row>
    <row r="285" spans="2:12" ht="12.75">
      <c r="B285" s="124">
        <f>Running!A285</f>
        <v>0</v>
      </c>
      <c r="C285" s="125">
        <f>Running!C285</f>
        <v>0</v>
      </c>
      <c r="D285" s="126">
        <f>IF(Running!D285&amp;Running!E285&amp;Running!F285="","",IF(Running!D285&amp;Running!E285="",Running!F285&amp;"""",IF(Running!D285&amp;Running!F285="",Running!E285&amp;"'",IF(Running!D285="",Running!E285&amp;"'"&amp;Running!F285&amp;"""",IF(Running!E285&amp;Running!F285="",Running!D285&amp;":"&amp;Running!E285&amp;"0'",IF(Running!F285="",Running!D285&amp;":"&amp;Running!E285&amp;"0'",Running!D285&amp;":"&amp;Running!E285&amp;"'"&amp;Running!F285&amp;""""))))))</f>
      </c>
      <c r="E285" s="96">
        <f>Running!N285</f>
      </c>
      <c r="F285" s="95">
        <f t="shared" si="28"/>
      </c>
      <c r="G285" s="95">
        <f t="shared" si="29"/>
      </c>
      <c r="H285" s="95">
        <f t="shared" si="30"/>
      </c>
      <c r="I285" s="95">
        <f t="shared" si="31"/>
      </c>
      <c r="J285" s="95">
        <f t="shared" si="32"/>
      </c>
      <c r="K285" s="95">
        <f t="shared" si="33"/>
      </c>
      <c r="L285" s="95">
        <f t="shared" si="34"/>
      </c>
    </row>
    <row r="286" spans="2:12" ht="12.75">
      <c r="B286" s="124">
        <f>Running!A286</f>
        <v>0</v>
      </c>
      <c r="C286" s="125">
        <f>Running!C286</f>
        <v>0</v>
      </c>
      <c r="D286" s="126">
        <f>IF(Running!D286&amp;Running!E286&amp;Running!F286="","",IF(Running!D286&amp;Running!E286="",Running!F286&amp;"""",IF(Running!D286&amp;Running!F286="",Running!E286&amp;"'",IF(Running!D286="",Running!E286&amp;"'"&amp;Running!F286&amp;"""",IF(Running!E286&amp;Running!F286="",Running!D286&amp;":"&amp;Running!E286&amp;"0'",IF(Running!F286="",Running!D286&amp;":"&amp;Running!E286&amp;"0'",Running!D286&amp;":"&amp;Running!E286&amp;"'"&amp;Running!F286&amp;""""))))))</f>
      </c>
      <c r="E286" s="96">
        <f>Running!N286</f>
      </c>
      <c r="F286" s="95">
        <f t="shared" si="28"/>
      </c>
      <c r="G286" s="95">
        <f t="shared" si="29"/>
      </c>
      <c r="H286" s="95">
        <f t="shared" si="30"/>
      </c>
      <c r="I286" s="95">
        <f t="shared" si="31"/>
      </c>
      <c r="J286" s="95">
        <f t="shared" si="32"/>
      </c>
      <c r="K286" s="95">
        <f t="shared" si="33"/>
      </c>
      <c r="L286" s="95">
        <f t="shared" si="34"/>
      </c>
    </row>
    <row r="287" spans="2:12" ht="12.75">
      <c r="B287" s="124">
        <f>Running!A287</f>
        <v>0</v>
      </c>
      <c r="C287" s="125">
        <f>Running!C287</f>
        <v>0</v>
      </c>
      <c r="D287" s="126">
        <f>IF(Running!D287&amp;Running!E287&amp;Running!F287="","",IF(Running!D287&amp;Running!E287="",Running!F287&amp;"""",IF(Running!D287&amp;Running!F287="",Running!E287&amp;"'",IF(Running!D287="",Running!E287&amp;"'"&amp;Running!F287&amp;"""",IF(Running!E287&amp;Running!F287="",Running!D287&amp;":"&amp;Running!E287&amp;"0'",IF(Running!F287="",Running!D287&amp;":"&amp;Running!E287&amp;"0'",Running!D287&amp;":"&amp;Running!E287&amp;"'"&amp;Running!F287&amp;""""))))))</f>
      </c>
      <c r="E287" s="96">
        <f>Running!N287</f>
      </c>
      <c r="F287" s="95">
        <f t="shared" si="28"/>
      </c>
      <c r="G287" s="95">
        <f t="shared" si="29"/>
      </c>
      <c r="H287" s="95">
        <f t="shared" si="30"/>
      </c>
      <c r="I287" s="95">
        <f t="shared" si="31"/>
      </c>
      <c r="J287" s="95">
        <f t="shared" si="32"/>
      </c>
      <c r="K287" s="95">
        <f t="shared" si="33"/>
      </c>
      <c r="L287" s="95">
        <f t="shared" si="34"/>
      </c>
    </row>
    <row r="288" spans="2:12" ht="12.75">
      <c r="B288" s="124">
        <f>Running!A288</f>
        <v>0</v>
      </c>
      <c r="C288" s="125">
        <f>Running!C288</f>
        <v>0</v>
      </c>
      <c r="D288" s="126">
        <f>IF(Running!D288&amp;Running!E288&amp;Running!F288="","",IF(Running!D288&amp;Running!E288="",Running!F288&amp;"""",IF(Running!D288&amp;Running!F288="",Running!E288&amp;"'",IF(Running!D288="",Running!E288&amp;"'"&amp;Running!F288&amp;"""",IF(Running!E288&amp;Running!F288="",Running!D288&amp;":"&amp;Running!E288&amp;"0'",IF(Running!F288="",Running!D288&amp;":"&amp;Running!E288&amp;"0'",Running!D288&amp;":"&amp;Running!E288&amp;"'"&amp;Running!F288&amp;""""))))))</f>
      </c>
      <c r="E288" s="96">
        <f>Running!N288</f>
      </c>
      <c r="F288" s="95">
        <f t="shared" si="28"/>
      </c>
      <c r="G288" s="95">
        <f t="shared" si="29"/>
      </c>
      <c r="H288" s="95">
        <f t="shared" si="30"/>
      </c>
      <c r="I288" s="95">
        <f t="shared" si="31"/>
      </c>
      <c r="J288" s="95">
        <f t="shared" si="32"/>
      </c>
      <c r="K288" s="95">
        <f t="shared" si="33"/>
      </c>
      <c r="L288" s="95">
        <f t="shared" si="34"/>
      </c>
    </row>
    <row r="289" spans="2:12" ht="12.75">
      <c r="B289" s="124">
        <f>Running!A289</f>
        <v>0</v>
      </c>
      <c r="C289" s="125">
        <f>Running!C289</f>
        <v>0</v>
      </c>
      <c r="D289" s="126">
        <f>IF(Running!D289&amp;Running!E289&amp;Running!F289="","",IF(Running!D289&amp;Running!E289="",Running!F289&amp;"""",IF(Running!D289&amp;Running!F289="",Running!E289&amp;"'",IF(Running!D289="",Running!E289&amp;"'"&amp;Running!F289&amp;"""",IF(Running!E289&amp;Running!F289="",Running!D289&amp;":"&amp;Running!E289&amp;"0'",IF(Running!F289="",Running!D289&amp;":"&amp;Running!E289&amp;"0'",Running!D289&amp;":"&amp;Running!E289&amp;"'"&amp;Running!F289&amp;""""))))))</f>
      </c>
      <c r="E289" s="96">
        <f>Running!N289</f>
      </c>
      <c r="F289" s="95">
        <f t="shared" si="28"/>
      </c>
      <c r="G289" s="95">
        <f t="shared" si="29"/>
      </c>
      <c r="H289" s="95">
        <f t="shared" si="30"/>
      </c>
      <c r="I289" s="95">
        <f t="shared" si="31"/>
      </c>
      <c r="J289" s="95">
        <f t="shared" si="32"/>
      </c>
      <c r="K289" s="95">
        <f t="shared" si="33"/>
      </c>
      <c r="L289" s="95">
        <f t="shared" si="34"/>
      </c>
    </row>
    <row r="290" spans="2:12" ht="12.75">
      <c r="B290" s="124">
        <f>Running!A290</f>
        <v>0</v>
      </c>
      <c r="C290" s="125">
        <f>Running!C290</f>
        <v>0</v>
      </c>
      <c r="D290" s="126">
        <f>IF(Running!D290&amp;Running!E290&amp;Running!F290="","",IF(Running!D290&amp;Running!E290="",Running!F290&amp;"""",IF(Running!D290&amp;Running!F290="",Running!E290&amp;"'",IF(Running!D290="",Running!E290&amp;"'"&amp;Running!F290&amp;"""",IF(Running!E290&amp;Running!F290="",Running!D290&amp;":"&amp;Running!E290&amp;"0'",IF(Running!F290="",Running!D290&amp;":"&amp;Running!E290&amp;"0'",Running!D290&amp;":"&amp;Running!E290&amp;"'"&amp;Running!F290&amp;""""))))))</f>
      </c>
      <c r="E290" s="96">
        <f>Running!N290</f>
      </c>
      <c r="F290" s="95">
        <f t="shared" si="28"/>
      </c>
      <c r="G290" s="95">
        <f t="shared" si="29"/>
      </c>
      <c r="H290" s="95">
        <f t="shared" si="30"/>
      </c>
      <c r="I290" s="95">
        <f t="shared" si="31"/>
      </c>
      <c r="J290" s="95">
        <f t="shared" si="32"/>
      </c>
      <c r="K290" s="95">
        <f t="shared" si="33"/>
      </c>
      <c r="L290" s="95">
        <f t="shared" si="34"/>
      </c>
    </row>
    <row r="291" spans="2:12" ht="12.75">
      <c r="B291" s="124">
        <f>Running!A291</f>
        <v>0</v>
      </c>
      <c r="C291" s="125">
        <f>Running!C291</f>
        <v>0</v>
      </c>
      <c r="D291" s="126">
        <f>IF(Running!D291&amp;Running!E291&amp;Running!F291="","",IF(Running!D291&amp;Running!E291="",Running!F291&amp;"""",IF(Running!D291&amp;Running!F291="",Running!E291&amp;"'",IF(Running!D291="",Running!E291&amp;"'"&amp;Running!F291&amp;"""",IF(Running!E291&amp;Running!F291="",Running!D291&amp;":"&amp;Running!E291&amp;"0'",IF(Running!F291="",Running!D291&amp;":"&amp;Running!E291&amp;"0'",Running!D291&amp;":"&amp;Running!E291&amp;"'"&amp;Running!F291&amp;""""))))))</f>
      </c>
      <c r="E291" s="96">
        <f>Running!N291</f>
      </c>
      <c r="F291" s="95">
        <f t="shared" si="28"/>
      </c>
      <c r="G291" s="95">
        <f t="shared" si="29"/>
      </c>
      <c r="H291" s="95">
        <f t="shared" si="30"/>
      </c>
      <c r="I291" s="95">
        <f t="shared" si="31"/>
      </c>
      <c r="J291" s="95">
        <f t="shared" si="32"/>
      </c>
      <c r="K291" s="95">
        <f t="shared" si="33"/>
      </c>
      <c r="L291" s="95">
        <f t="shared" si="34"/>
      </c>
    </row>
    <row r="292" spans="2:12" ht="12.75">
      <c r="B292" s="124">
        <f>Running!A292</f>
        <v>0</v>
      </c>
      <c r="C292" s="125">
        <f>Running!C292</f>
        <v>0</v>
      </c>
      <c r="D292" s="126">
        <f>IF(Running!D292&amp;Running!E292&amp;Running!F292="","",IF(Running!D292&amp;Running!E292="",Running!F292&amp;"""",IF(Running!D292&amp;Running!F292="",Running!E292&amp;"'",IF(Running!D292="",Running!E292&amp;"'"&amp;Running!F292&amp;"""",IF(Running!E292&amp;Running!F292="",Running!D292&amp;":"&amp;Running!E292&amp;"0'",IF(Running!F292="",Running!D292&amp;":"&amp;Running!E292&amp;"0'",Running!D292&amp;":"&amp;Running!E292&amp;"'"&amp;Running!F292&amp;""""))))))</f>
      </c>
      <c r="E292" s="96">
        <f>Running!N292</f>
      </c>
      <c r="F292" s="95">
        <f t="shared" si="28"/>
      </c>
      <c r="G292" s="95">
        <f t="shared" si="29"/>
      </c>
      <c r="H292" s="95">
        <f t="shared" si="30"/>
      </c>
      <c r="I292" s="95">
        <f t="shared" si="31"/>
      </c>
      <c r="J292" s="95">
        <f t="shared" si="32"/>
      </c>
      <c r="K292" s="95">
        <f t="shared" si="33"/>
      </c>
      <c r="L292" s="95">
        <f t="shared" si="34"/>
      </c>
    </row>
    <row r="293" spans="2:12" ht="12.75">
      <c r="B293" s="124">
        <f>Running!A293</f>
        <v>0</v>
      </c>
      <c r="C293" s="125">
        <f>Running!C293</f>
        <v>0</v>
      </c>
      <c r="D293" s="126">
        <f>IF(Running!D293&amp;Running!E293&amp;Running!F293="","",IF(Running!D293&amp;Running!E293="",Running!F293&amp;"""",IF(Running!D293&amp;Running!F293="",Running!E293&amp;"'",IF(Running!D293="",Running!E293&amp;"'"&amp;Running!F293&amp;"""",IF(Running!E293&amp;Running!F293="",Running!D293&amp;":"&amp;Running!E293&amp;"0'",IF(Running!F293="",Running!D293&amp;":"&amp;Running!E293&amp;"0'",Running!D293&amp;":"&amp;Running!E293&amp;"'"&amp;Running!F293&amp;""""))))))</f>
      </c>
      <c r="E293" s="96">
        <f>Running!N293</f>
      </c>
      <c r="F293" s="95">
        <f t="shared" si="28"/>
      </c>
      <c r="G293" s="95">
        <f t="shared" si="29"/>
      </c>
      <c r="H293" s="95">
        <f t="shared" si="30"/>
      </c>
      <c r="I293" s="95">
        <f t="shared" si="31"/>
      </c>
      <c r="J293" s="95">
        <f t="shared" si="32"/>
      </c>
      <c r="K293" s="95">
        <f t="shared" si="33"/>
      </c>
      <c r="L293" s="95">
        <f t="shared" si="34"/>
      </c>
    </row>
    <row r="294" spans="2:12" ht="12.75">
      <c r="B294" s="124">
        <f>Running!A294</f>
        <v>0</v>
      </c>
      <c r="C294" s="125">
        <f>Running!C294</f>
        <v>0</v>
      </c>
      <c r="D294" s="126">
        <f>IF(Running!D294&amp;Running!E294&amp;Running!F294="","",IF(Running!D294&amp;Running!E294="",Running!F294&amp;"""",IF(Running!D294&amp;Running!F294="",Running!E294&amp;"'",IF(Running!D294="",Running!E294&amp;"'"&amp;Running!F294&amp;"""",IF(Running!E294&amp;Running!F294="",Running!D294&amp;":"&amp;Running!E294&amp;"0'",IF(Running!F294="",Running!D294&amp;":"&amp;Running!E294&amp;"0'",Running!D294&amp;":"&amp;Running!E294&amp;"'"&amp;Running!F294&amp;""""))))))</f>
      </c>
      <c r="E294" s="96">
        <f>Running!N294</f>
      </c>
      <c r="F294" s="95">
        <f t="shared" si="28"/>
      </c>
      <c r="G294" s="95">
        <f t="shared" si="29"/>
      </c>
      <c r="H294" s="95">
        <f t="shared" si="30"/>
      </c>
      <c r="I294" s="95">
        <f t="shared" si="31"/>
      </c>
      <c r="J294" s="95">
        <f t="shared" si="32"/>
      </c>
      <c r="K294" s="95">
        <f t="shared" si="33"/>
      </c>
      <c r="L294" s="95">
        <f t="shared" si="34"/>
      </c>
    </row>
    <row r="295" spans="2:12" ht="12.75">
      <c r="B295" s="124">
        <f>Running!A295</f>
        <v>0</v>
      </c>
      <c r="C295" s="125">
        <f>Running!C295</f>
        <v>0</v>
      </c>
      <c r="D295" s="126">
        <f>IF(Running!D295&amp;Running!E295&amp;Running!F295="","",IF(Running!D295&amp;Running!E295="",Running!F295&amp;"""",IF(Running!D295&amp;Running!F295="",Running!E295&amp;"'",IF(Running!D295="",Running!E295&amp;"'"&amp;Running!F295&amp;"""",IF(Running!E295&amp;Running!F295="",Running!D295&amp;":"&amp;Running!E295&amp;"0'",IF(Running!F295="",Running!D295&amp;":"&amp;Running!E295&amp;"0'",Running!D295&amp;":"&amp;Running!E295&amp;"'"&amp;Running!F295&amp;""""))))))</f>
      </c>
      <c r="E295" s="96">
        <f>Running!N295</f>
      </c>
      <c r="F295" s="95">
        <f t="shared" si="28"/>
      </c>
      <c r="G295" s="95">
        <f t="shared" si="29"/>
      </c>
      <c r="H295" s="95">
        <f t="shared" si="30"/>
      </c>
      <c r="I295" s="95">
        <f t="shared" si="31"/>
      </c>
      <c r="J295" s="95">
        <f t="shared" si="32"/>
      </c>
      <c r="K295" s="95">
        <f t="shared" si="33"/>
      </c>
      <c r="L295" s="95">
        <f t="shared" si="34"/>
      </c>
    </row>
    <row r="296" spans="2:12" ht="12.75">
      <c r="B296" s="124">
        <f>Running!A296</f>
        <v>0</v>
      </c>
      <c r="C296" s="125">
        <f>Running!C296</f>
        <v>0</v>
      </c>
      <c r="D296" s="126">
        <f>IF(Running!D296&amp;Running!E296&amp;Running!F296="","",IF(Running!D296&amp;Running!E296="",Running!F296&amp;"""",IF(Running!D296&amp;Running!F296="",Running!E296&amp;"'",IF(Running!D296="",Running!E296&amp;"'"&amp;Running!F296&amp;"""",IF(Running!E296&amp;Running!F296="",Running!D296&amp;":"&amp;Running!E296&amp;"0'",IF(Running!F296="",Running!D296&amp;":"&amp;Running!E296&amp;"0'",Running!D296&amp;":"&amp;Running!E296&amp;"'"&amp;Running!F296&amp;""""))))))</f>
      </c>
      <c r="E296" s="96">
        <f>Running!N296</f>
      </c>
      <c r="F296" s="95">
        <f t="shared" si="28"/>
      </c>
      <c r="G296" s="95">
        <f t="shared" si="29"/>
      </c>
      <c r="H296" s="95">
        <f t="shared" si="30"/>
      </c>
      <c r="I296" s="95">
        <f t="shared" si="31"/>
      </c>
      <c r="J296" s="95">
        <f t="shared" si="32"/>
      </c>
      <c r="K296" s="95">
        <f t="shared" si="33"/>
      </c>
      <c r="L296" s="95">
        <f t="shared" si="34"/>
      </c>
    </row>
    <row r="297" spans="2:12" ht="12.75">
      <c r="B297" s="124">
        <f>Running!A297</f>
        <v>0</v>
      </c>
      <c r="C297" s="125">
        <f>Running!C297</f>
        <v>0</v>
      </c>
      <c r="D297" s="126">
        <f>IF(Running!D297&amp;Running!E297&amp;Running!F297="","",IF(Running!D297&amp;Running!E297="",Running!F297&amp;"""",IF(Running!D297&amp;Running!F297="",Running!E297&amp;"'",IF(Running!D297="",Running!E297&amp;"'"&amp;Running!F297&amp;"""",IF(Running!E297&amp;Running!F297="",Running!D297&amp;":"&amp;Running!E297&amp;"0'",IF(Running!F297="",Running!D297&amp;":"&amp;Running!E297&amp;"0'",Running!D297&amp;":"&amp;Running!E297&amp;"'"&amp;Running!F297&amp;""""))))))</f>
      </c>
      <c r="E297" s="96">
        <f>Running!N297</f>
      </c>
      <c r="F297" s="95">
        <f t="shared" si="28"/>
      </c>
      <c r="G297" s="95">
        <f t="shared" si="29"/>
      </c>
      <c r="H297" s="95">
        <f t="shared" si="30"/>
      </c>
      <c r="I297" s="95">
        <f t="shared" si="31"/>
      </c>
      <c r="J297" s="95">
        <f t="shared" si="32"/>
      </c>
      <c r="K297" s="95">
        <f t="shared" si="33"/>
      </c>
      <c r="L297" s="95">
        <f t="shared" si="34"/>
      </c>
    </row>
    <row r="298" spans="2:12" ht="12.75">
      <c r="B298" s="124">
        <f>Running!A298</f>
        <v>0</v>
      </c>
      <c r="C298" s="125">
        <f>Running!C298</f>
        <v>0</v>
      </c>
      <c r="D298" s="126">
        <f>IF(Running!D298&amp;Running!E298&amp;Running!F298="","",IF(Running!D298&amp;Running!E298="",Running!F298&amp;"""",IF(Running!D298&amp;Running!F298="",Running!E298&amp;"'",IF(Running!D298="",Running!E298&amp;"'"&amp;Running!F298&amp;"""",IF(Running!E298&amp;Running!F298="",Running!D298&amp;":"&amp;Running!E298&amp;"0'",IF(Running!F298="",Running!D298&amp;":"&amp;Running!E298&amp;"0'",Running!D298&amp;":"&amp;Running!E298&amp;"'"&amp;Running!F298&amp;""""))))))</f>
      </c>
      <c r="E298" s="96">
        <f>Running!N298</f>
      </c>
      <c r="F298" s="95">
        <f t="shared" si="28"/>
      </c>
      <c r="G298" s="95">
        <f t="shared" si="29"/>
      </c>
      <c r="H298" s="95">
        <f t="shared" si="30"/>
      </c>
      <c r="I298" s="95">
        <f t="shared" si="31"/>
      </c>
      <c r="J298" s="95">
        <f t="shared" si="32"/>
      </c>
      <c r="K298" s="95">
        <f t="shared" si="33"/>
      </c>
      <c r="L298" s="95">
        <f t="shared" si="34"/>
      </c>
    </row>
    <row r="299" spans="2:12" ht="12.75">
      <c r="B299" s="124">
        <f>Running!A299</f>
        <v>0</v>
      </c>
      <c r="C299" s="125">
        <f>Running!C299</f>
        <v>0</v>
      </c>
      <c r="D299" s="126">
        <f>IF(Running!D299&amp;Running!E299&amp;Running!F299="","",IF(Running!D299&amp;Running!E299="",Running!F299&amp;"""",IF(Running!D299&amp;Running!F299="",Running!E299&amp;"'",IF(Running!D299="",Running!E299&amp;"'"&amp;Running!F299&amp;"""",IF(Running!E299&amp;Running!F299="",Running!D299&amp;":"&amp;Running!E299&amp;"0'",IF(Running!F299="",Running!D299&amp;":"&amp;Running!E299&amp;"0'",Running!D299&amp;":"&amp;Running!E299&amp;"'"&amp;Running!F299&amp;""""))))))</f>
      </c>
      <c r="E299" s="96">
        <f>Running!N299</f>
      </c>
      <c r="F299" s="95">
        <f t="shared" si="28"/>
      </c>
      <c r="G299" s="95">
        <f t="shared" si="29"/>
      </c>
      <c r="H299" s="95">
        <f t="shared" si="30"/>
      </c>
      <c r="I299" s="95">
        <f t="shared" si="31"/>
      </c>
      <c r="J299" s="95">
        <f t="shared" si="32"/>
      </c>
      <c r="K299" s="95">
        <f t="shared" si="33"/>
      </c>
      <c r="L299" s="95">
        <f t="shared" si="34"/>
      </c>
    </row>
    <row r="300" spans="2:12" ht="12.75">
      <c r="B300" s="124">
        <f>Running!A300</f>
        <v>0</v>
      </c>
      <c r="C300" s="125">
        <f>Running!C300</f>
        <v>0</v>
      </c>
      <c r="D300" s="126">
        <f>IF(Running!D300&amp;Running!E300&amp;Running!F300="","",IF(Running!D300&amp;Running!E300="",Running!F300&amp;"""",IF(Running!D300&amp;Running!F300="",Running!E300&amp;"'",IF(Running!D300="",Running!E300&amp;"'"&amp;Running!F300&amp;"""",IF(Running!E300&amp;Running!F300="",Running!D300&amp;":"&amp;Running!E300&amp;"0'",IF(Running!F300="",Running!D300&amp;":"&amp;Running!E300&amp;"0'",Running!D300&amp;":"&amp;Running!E300&amp;"'"&amp;Running!F300&amp;""""))))))</f>
      </c>
      <c r="E300" s="96">
        <f>Running!N300</f>
      </c>
      <c r="F300" s="95">
        <f t="shared" si="28"/>
      </c>
      <c r="G300" s="95">
        <f t="shared" si="29"/>
      </c>
      <c r="H300" s="95">
        <f t="shared" si="30"/>
      </c>
      <c r="I300" s="95">
        <f t="shared" si="31"/>
      </c>
      <c r="J300" s="95">
        <f t="shared" si="32"/>
      </c>
      <c r="K300" s="95">
        <f t="shared" si="33"/>
      </c>
      <c r="L300" s="95">
        <f t="shared" si="34"/>
      </c>
    </row>
    <row r="301" spans="2:12" ht="12.75">
      <c r="B301" s="124">
        <f>Running!A301</f>
        <v>0</v>
      </c>
      <c r="C301" s="125">
        <f>Running!C301</f>
        <v>0</v>
      </c>
      <c r="D301" s="126">
        <f>IF(Running!D301&amp;Running!E301&amp;Running!F301="","",IF(Running!D301&amp;Running!E301="",Running!F301&amp;"""",IF(Running!D301&amp;Running!F301="",Running!E301&amp;"'",IF(Running!D301="",Running!E301&amp;"'"&amp;Running!F301&amp;"""",IF(Running!E301&amp;Running!F301="",Running!D301&amp;":"&amp;Running!E301&amp;"0'",IF(Running!F301="",Running!D301&amp;":"&amp;Running!E301&amp;"0'",Running!D301&amp;":"&amp;Running!E301&amp;"'"&amp;Running!F301&amp;""""))))))</f>
      </c>
      <c r="E301" s="96">
        <f>Running!N301</f>
      </c>
      <c r="F301" s="95">
        <f t="shared" si="28"/>
      </c>
      <c r="G301" s="95">
        <f t="shared" si="29"/>
      </c>
      <c r="H301" s="95">
        <f t="shared" si="30"/>
      </c>
      <c r="I301" s="95">
        <f t="shared" si="31"/>
      </c>
      <c r="J301" s="95">
        <f t="shared" si="32"/>
      </c>
      <c r="K301" s="95">
        <f t="shared" si="33"/>
      </c>
      <c r="L301" s="95">
        <f t="shared" si="34"/>
      </c>
    </row>
    <row r="302" spans="2:12" ht="12.75">
      <c r="B302" s="124">
        <f>Running!A302</f>
        <v>0</v>
      </c>
      <c r="C302" s="125">
        <f>Running!C302</f>
        <v>0</v>
      </c>
      <c r="D302" s="126">
        <f>IF(Running!D302&amp;Running!E302&amp;Running!F302="","",IF(Running!D302&amp;Running!E302="",Running!F302&amp;"""",IF(Running!D302&amp;Running!F302="",Running!E302&amp;"'",IF(Running!D302="",Running!E302&amp;"'"&amp;Running!F302&amp;"""",IF(Running!E302&amp;Running!F302="",Running!D302&amp;":"&amp;Running!E302&amp;"0'",IF(Running!F302="",Running!D302&amp;":"&amp;Running!E302&amp;"0'",Running!D302&amp;":"&amp;Running!E302&amp;"'"&amp;Running!F302&amp;""""))))))</f>
      </c>
      <c r="E302" s="96">
        <f>Running!N302</f>
      </c>
      <c r="F302" s="95">
        <f t="shared" si="28"/>
      </c>
      <c r="G302" s="95">
        <f t="shared" si="29"/>
      </c>
      <c r="H302" s="95">
        <f t="shared" si="30"/>
      </c>
      <c r="I302" s="95">
        <f t="shared" si="31"/>
      </c>
      <c r="J302" s="95">
        <f t="shared" si="32"/>
      </c>
      <c r="K302" s="95">
        <f t="shared" si="33"/>
      </c>
      <c r="L302" s="95">
        <f t="shared" si="34"/>
      </c>
    </row>
    <row r="303" spans="2:12" ht="12.75">
      <c r="B303" s="124">
        <f>Running!A303</f>
        <v>0</v>
      </c>
      <c r="C303" s="125">
        <f>Running!C303</f>
        <v>0</v>
      </c>
      <c r="D303" s="126">
        <f>IF(Running!D303&amp;Running!E303&amp;Running!F303="","",IF(Running!D303&amp;Running!E303="",Running!F303&amp;"""",IF(Running!D303&amp;Running!F303="",Running!E303&amp;"'",IF(Running!D303="",Running!E303&amp;"'"&amp;Running!F303&amp;"""",IF(Running!E303&amp;Running!F303="",Running!D303&amp;":"&amp;Running!E303&amp;"0'",IF(Running!F303="",Running!D303&amp;":"&amp;Running!E303&amp;"0'",Running!D303&amp;":"&amp;Running!E303&amp;"'"&amp;Running!F303&amp;""""))))))</f>
      </c>
      <c r="E303" s="96">
        <f>Running!N303</f>
      </c>
      <c r="F303" s="95">
        <f t="shared" si="28"/>
      </c>
      <c r="G303" s="95">
        <f t="shared" si="29"/>
      </c>
      <c r="H303" s="95">
        <f t="shared" si="30"/>
      </c>
      <c r="I303" s="95">
        <f t="shared" si="31"/>
      </c>
      <c r="J303" s="95">
        <f t="shared" si="32"/>
      </c>
      <c r="K303" s="95">
        <f t="shared" si="33"/>
      </c>
      <c r="L303" s="95">
        <f t="shared" si="34"/>
      </c>
    </row>
    <row r="304" spans="2:12" ht="12.75">
      <c r="B304" s="124">
        <f>Running!A304</f>
        <v>0</v>
      </c>
      <c r="C304" s="125">
        <f>Running!C304</f>
        <v>0</v>
      </c>
      <c r="D304" s="126">
        <f>IF(Running!D304&amp;Running!E304&amp;Running!F304="","",IF(Running!D304&amp;Running!E304="",Running!F304&amp;"""",IF(Running!D304&amp;Running!F304="",Running!E304&amp;"'",IF(Running!D304="",Running!E304&amp;"'"&amp;Running!F304&amp;"""",IF(Running!E304&amp;Running!F304="",Running!D304&amp;":"&amp;Running!E304&amp;"0'",IF(Running!F304="",Running!D304&amp;":"&amp;Running!E304&amp;"0'",Running!D304&amp;":"&amp;Running!E304&amp;"'"&amp;Running!F304&amp;""""))))))</f>
      </c>
      <c r="E304" s="96">
        <f>Running!N304</f>
      </c>
      <c r="F304" s="95">
        <f t="shared" si="28"/>
      </c>
      <c r="G304" s="95">
        <f t="shared" si="29"/>
      </c>
      <c r="H304" s="95">
        <f t="shared" si="30"/>
      </c>
      <c r="I304" s="95">
        <f t="shared" si="31"/>
      </c>
      <c r="J304" s="95">
        <f t="shared" si="32"/>
      </c>
      <c r="K304" s="95">
        <f t="shared" si="33"/>
      </c>
      <c r="L304" s="95">
        <f t="shared" si="34"/>
      </c>
    </row>
    <row r="305" spans="2:12" ht="12.75">
      <c r="B305" s="124">
        <f>Running!A305</f>
        <v>0</v>
      </c>
      <c r="C305" s="125">
        <f>Running!C305</f>
        <v>0</v>
      </c>
      <c r="D305" s="126">
        <f>IF(Running!D305&amp;Running!E305&amp;Running!F305="","",IF(Running!D305&amp;Running!E305="",Running!F305&amp;"""",IF(Running!D305&amp;Running!F305="",Running!E305&amp;"'",IF(Running!D305="",Running!E305&amp;"'"&amp;Running!F305&amp;"""",IF(Running!E305&amp;Running!F305="",Running!D305&amp;":"&amp;Running!E305&amp;"0'",IF(Running!F305="",Running!D305&amp;":"&amp;Running!E305&amp;"0'",Running!D305&amp;":"&amp;Running!E305&amp;"'"&amp;Running!F305&amp;""""))))))</f>
      </c>
      <c r="E305" s="96">
        <f>Running!N305</f>
      </c>
      <c r="F305" s="95">
        <f t="shared" si="28"/>
      </c>
      <c r="G305" s="95">
        <f t="shared" si="29"/>
      </c>
      <c r="H305" s="95">
        <f t="shared" si="30"/>
      </c>
      <c r="I305" s="95">
        <f t="shared" si="31"/>
      </c>
      <c r="J305" s="95">
        <f t="shared" si="32"/>
      </c>
      <c r="K305" s="95">
        <f t="shared" si="33"/>
      </c>
      <c r="L305" s="95">
        <f t="shared" si="34"/>
      </c>
    </row>
    <row r="306" spans="2:12" ht="12.75">
      <c r="B306" s="124">
        <f>Running!A306</f>
        <v>0</v>
      </c>
      <c r="C306" s="125">
        <f>Running!C306</f>
        <v>0</v>
      </c>
      <c r="D306" s="126">
        <f>IF(Running!D306&amp;Running!E306&amp;Running!F306="","",IF(Running!D306&amp;Running!E306="",Running!F306&amp;"""",IF(Running!D306&amp;Running!F306="",Running!E306&amp;"'",IF(Running!D306="",Running!E306&amp;"'"&amp;Running!F306&amp;"""",IF(Running!E306&amp;Running!F306="",Running!D306&amp;":"&amp;Running!E306&amp;"0'",IF(Running!F306="",Running!D306&amp;":"&amp;Running!E306&amp;"0'",Running!D306&amp;":"&amp;Running!E306&amp;"'"&amp;Running!F306&amp;""""))))))</f>
      </c>
      <c r="E306" s="96">
        <f>Running!N306</f>
      </c>
      <c r="F306" s="95">
        <f t="shared" si="28"/>
      </c>
      <c r="G306" s="95">
        <f t="shared" si="29"/>
      </c>
      <c r="H306" s="95">
        <f t="shared" si="30"/>
      </c>
      <c r="I306" s="95">
        <f t="shared" si="31"/>
      </c>
      <c r="J306" s="95">
        <f t="shared" si="32"/>
      </c>
      <c r="K306" s="95">
        <f t="shared" si="33"/>
      </c>
      <c r="L306" s="95">
        <f t="shared" si="34"/>
      </c>
    </row>
    <row r="307" spans="2:12" ht="12.75">
      <c r="B307" s="124">
        <f>Running!A307</f>
        <v>0</v>
      </c>
      <c r="C307" s="125">
        <f>Running!C307</f>
        <v>0</v>
      </c>
      <c r="D307" s="126">
        <f>IF(Running!D307&amp;Running!E307&amp;Running!F307="","",IF(Running!D307&amp;Running!E307="",Running!F307&amp;"""",IF(Running!D307&amp;Running!F307="",Running!E307&amp;"'",IF(Running!D307="",Running!E307&amp;"'"&amp;Running!F307&amp;"""",IF(Running!E307&amp;Running!F307="",Running!D307&amp;":"&amp;Running!E307&amp;"0'",IF(Running!F307="",Running!D307&amp;":"&amp;Running!E307&amp;"0'",Running!D307&amp;":"&amp;Running!E307&amp;"'"&amp;Running!F307&amp;""""))))))</f>
      </c>
      <c r="E307" s="96">
        <f>Running!N307</f>
      </c>
      <c r="F307" s="95">
        <f t="shared" si="28"/>
      </c>
      <c r="G307" s="95">
        <f t="shared" si="29"/>
      </c>
      <c r="H307" s="95">
        <f t="shared" si="30"/>
      </c>
      <c r="I307" s="95">
        <f t="shared" si="31"/>
      </c>
      <c r="J307" s="95">
        <f t="shared" si="32"/>
      </c>
      <c r="K307" s="95">
        <f t="shared" si="33"/>
      </c>
      <c r="L307" s="95">
        <f t="shared" si="34"/>
      </c>
    </row>
    <row r="308" spans="2:12" ht="12.75">
      <c r="B308" s="124">
        <f>Running!A308</f>
        <v>0</v>
      </c>
      <c r="C308" s="125">
        <f>Running!C308</f>
        <v>0</v>
      </c>
      <c r="D308" s="126">
        <f>IF(Running!D308&amp;Running!E308&amp;Running!F308="","",IF(Running!D308&amp;Running!E308="",Running!F308&amp;"""",IF(Running!D308&amp;Running!F308="",Running!E308&amp;"'",IF(Running!D308="",Running!E308&amp;"'"&amp;Running!F308&amp;"""",IF(Running!E308&amp;Running!F308="",Running!D308&amp;":"&amp;Running!E308&amp;"0'",IF(Running!F308="",Running!D308&amp;":"&amp;Running!E308&amp;"0'",Running!D308&amp;":"&amp;Running!E308&amp;"'"&amp;Running!F308&amp;""""))))))</f>
      </c>
      <c r="E308" s="96">
        <f>Running!N308</f>
      </c>
      <c r="F308" s="95">
        <f t="shared" si="28"/>
      </c>
      <c r="G308" s="95">
        <f t="shared" si="29"/>
      </c>
      <c r="H308" s="95">
        <f t="shared" si="30"/>
      </c>
      <c r="I308" s="95">
        <f t="shared" si="31"/>
      </c>
      <c r="J308" s="95">
        <f t="shared" si="32"/>
      </c>
      <c r="K308" s="95">
        <f t="shared" si="33"/>
      </c>
      <c r="L308" s="95">
        <f t="shared" si="34"/>
      </c>
    </row>
    <row r="309" spans="2:12" ht="12.75">
      <c r="B309" s="124">
        <f>Running!A309</f>
        <v>0</v>
      </c>
      <c r="C309" s="125">
        <f>Running!C309</f>
        <v>0</v>
      </c>
      <c r="D309" s="126">
        <f>IF(Running!D309&amp;Running!E309&amp;Running!F309="","",IF(Running!D309&amp;Running!E309="",Running!F309&amp;"""",IF(Running!D309&amp;Running!F309="",Running!E309&amp;"'",IF(Running!D309="",Running!E309&amp;"'"&amp;Running!F309&amp;"""",IF(Running!E309&amp;Running!F309="",Running!D309&amp;":"&amp;Running!E309&amp;"0'",IF(Running!F309="",Running!D309&amp;":"&amp;Running!E309&amp;"0'",Running!D309&amp;":"&amp;Running!E309&amp;"'"&amp;Running!F309&amp;""""))))))</f>
      </c>
      <c r="E309" s="96">
        <f>Running!N309</f>
      </c>
      <c r="F309" s="95">
        <f t="shared" si="28"/>
      </c>
      <c r="G309" s="95">
        <f t="shared" si="29"/>
      </c>
      <c r="H309" s="95">
        <f t="shared" si="30"/>
      </c>
      <c r="I309" s="95">
        <f t="shared" si="31"/>
      </c>
      <c r="J309" s="95">
        <f t="shared" si="32"/>
      </c>
      <c r="K309" s="95">
        <f t="shared" si="33"/>
      </c>
      <c r="L309" s="95">
        <f t="shared" si="34"/>
      </c>
    </row>
    <row r="310" spans="2:12" ht="12.75">
      <c r="B310" s="124">
        <f>Running!A310</f>
        <v>0</v>
      </c>
      <c r="C310" s="125">
        <f>Running!C310</f>
        <v>0</v>
      </c>
      <c r="D310" s="126">
        <f>IF(Running!D310&amp;Running!E310&amp;Running!F310="","",IF(Running!D310&amp;Running!E310="",Running!F310&amp;"""",IF(Running!D310&amp;Running!F310="",Running!E310&amp;"'",IF(Running!D310="",Running!E310&amp;"'"&amp;Running!F310&amp;"""",IF(Running!E310&amp;Running!F310="",Running!D310&amp;":"&amp;Running!E310&amp;"0'",IF(Running!F310="",Running!D310&amp;":"&amp;Running!E310&amp;"0'",Running!D310&amp;":"&amp;Running!E310&amp;"'"&amp;Running!F310&amp;""""))))))</f>
      </c>
      <c r="E310" s="96">
        <f>Running!N310</f>
      </c>
      <c r="F310" s="95">
        <f t="shared" si="28"/>
      </c>
      <c r="G310" s="95">
        <f t="shared" si="29"/>
      </c>
      <c r="H310" s="95">
        <f t="shared" si="30"/>
      </c>
      <c r="I310" s="95">
        <f t="shared" si="31"/>
      </c>
      <c r="J310" s="95">
        <f t="shared" si="32"/>
      </c>
      <c r="K310" s="95">
        <f t="shared" si="33"/>
      </c>
      <c r="L310" s="95">
        <f t="shared" si="34"/>
      </c>
    </row>
    <row r="311" spans="2:12" ht="12.75">
      <c r="B311" s="124">
        <f>Running!A311</f>
        <v>0</v>
      </c>
      <c r="C311" s="125">
        <f>Running!C311</f>
        <v>0</v>
      </c>
      <c r="D311" s="126">
        <f>IF(Running!D311&amp;Running!E311&amp;Running!F311="","",IF(Running!D311&amp;Running!E311="",Running!F311&amp;"""",IF(Running!D311&amp;Running!F311="",Running!E311&amp;"'",IF(Running!D311="",Running!E311&amp;"'"&amp;Running!F311&amp;"""",IF(Running!E311&amp;Running!F311="",Running!D311&amp;":"&amp;Running!E311&amp;"0'",IF(Running!F311="",Running!D311&amp;":"&amp;Running!E311&amp;"0'",Running!D311&amp;":"&amp;Running!E311&amp;"'"&amp;Running!F311&amp;""""))))))</f>
      </c>
      <c r="E311" s="96">
        <f>Running!N311</f>
      </c>
      <c r="F311" s="95">
        <f t="shared" si="28"/>
      </c>
      <c r="G311" s="95">
        <f t="shared" si="29"/>
      </c>
      <c r="H311" s="95">
        <f t="shared" si="30"/>
      </c>
      <c r="I311" s="95">
        <f t="shared" si="31"/>
      </c>
      <c r="J311" s="95">
        <f t="shared" si="32"/>
      </c>
      <c r="K311" s="95">
        <f t="shared" si="33"/>
      </c>
      <c r="L311" s="95">
        <f t="shared" si="34"/>
      </c>
    </row>
    <row r="312" spans="2:12" ht="12.75">
      <c r="B312" s="124">
        <f>Running!A312</f>
        <v>0</v>
      </c>
      <c r="C312" s="125">
        <f>Running!C312</f>
        <v>0</v>
      </c>
      <c r="D312" s="126">
        <f>IF(Running!D312&amp;Running!E312&amp;Running!F312="","",IF(Running!D312&amp;Running!E312="",Running!F312&amp;"""",IF(Running!D312&amp;Running!F312="",Running!E312&amp;"'",IF(Running!D312="",Running!E312&amp;"'"&amp;Running!F312&amp;"""",IF(Running!E312&amp;Running!F312="",Running!D312&amp;":"&amp;Running!E312&amp;"0'",IF(Running!F312="",Running!D312&amp;":"&amp;Running!E312&amp;"0'",Running!D312&amp;":"&amp;Running!E312&amp;"'"&amp;Running!F312&amp;""""))))))</f>
      </c>
      <c r="E312" s="96">
        <f>Running!N312</f>
      </c>
      <c r="F312" s="95">
        <f t="shared" si="28"/>
      </c>
      <c r="G312" s="95">
        <f t="shared" si="29"/>
      </c>
      <c r="H312" s="95">
        <f t="shared" si="30"/>
      </c>
      <c r="I312" s="95">
        <f t="shared" si="31"/>
      </c>
      <c r="J312" s="95">
        <f t="shared" si="32"/>
      </c>
      <c r="K312" s="95">
        <f t="shared" si="33"/>
      </c>
      <c r="L312" s="95">
        <f t="shared" si="34"/>
      </c>
    </row>
    <row r="313" spans="2:12" ht="12.75">
      <c r="B313" s="124">
        <f>Running!A313</f>
        <v>0</v>
      </c>
      <c r="C313" s="125">
        <f>Running!C313</f>
        <v>0</v>
      </c>
      <c r="D313" s="126">
        <f>IF(Running!D313&amp;Running!E313&amp;Running!F313="","",IF(Running!D313&amp;Running!E313="",Running!F313&amp;"""",IF(Running!D313&amp;Running!F313="",Running!E313&amp;"'",IF(Running!D313="",Running!E313&amp;"'"&amp;Running!F313&amp;"""",IF(Running!E313&amp;Running!F313="",Running!D313&amp;":"&amp;Running!E313&amp;"0'",IF(Running!F313="",Running!D313&amp;":"&amp;Running!E313&amp;"0'",Running!D313&amp;":"&amp;Running!E313&amp;"'"&amp;Running!F313&amp;""""))))))</f>
      </c>
      <c r="E313" s="96">
        <f>Running!N313</f>
      </c>
      <c r="F313" s="95">
        <f t="shared" si="28"/>
      </c>
      <c r="G313" s="95">
        <f t="shared" si="29"/>
      </c>
      <c r="H313" s="95">
        <f t="shared" si="30"/>
      </c>
      <c r="I313" s="95">
        <f t="shared" si="31"/>
      </c>
      <c r="J313" s="95">
        <f t="shared" si="32"/>
      </c>
      <c r="K313" s="95">
        <f t="shared" si="33"/>
      </c>
      <c r="L313" s="95">
        <f t="shared" si="34"/>
      </c>
    </row>
    <row r="314" spans="2:12" ht="12.75">
      <c r="B314" s="124">
        <f>Running!A314</f>
        <v>0</v>
      </c>
      <c r="C314" s="125">
        <f>Running!C314</f>
        <v>0</v>
      </c>
      <c r="D314" s="126">
        <f>IF(Running!D314&amp;Running!E314&amp;Running!F314="","",IF(Running!D314&amp;Running!E314="",Running!F314&amp;"""",IF(Running!D314&amp;Running!F314="",Running!E314&amp;"'",IF(Running!D314="",Running!E314&amp;"'"&amp;Running!F314&amp;"""",IF(Running!E314&amp;Running!F314="",Running!D314&amp;":"&amp;Running!E314&amp;"0'",IF(Running!F314="",Running!D314&amp;":"&amp;Running!E314&amp;"0'",Running!D314&amp;":"&amp;Running!E314&amp;"'"&amp;Running!F314&amp;""""))))))</f>
      </c>
      <c r="E314" s="96">
        <f>Running!N314</f>
      </c>
      <c r="F314" s="95">
        <f t="shared" si="28"/>
      </c>
      <c r="G314" s="95">
        <f t="shared" si="29"/>
      </c>
      <c r="H314" s="95">
        <f t="shared" si="30"/>
      </c>
      <c r="I314" s="95">
        <f t="shared" si="31"/>
      </c>
      <c r="J314" s="95">
        <f t="shared" si="32"/>
      </c>
      <c r="K314" s="95">
        <f t="shared" si="33"/>
      </c>
      <c r="L314" s="95">
        <f t="shared" si="34"/>
      </c>
    </row>
    <row r="315" spans="2:12" ht="12.75">
      <c r="B315" s="124">
        <f>Running!A315</f>
        <v>0</v>
      </c>
      <c r="C315" s="125">
        <f>Running!C315</f>
        <v>0</v>
      </c>
      <c r="D315" s="126">
        <f>IF(Running!D315&amp;Running!E315&amp;Running!F315="","",IF(Running!D315&amp;Running!E315="",Running!F315&amp;"""",IF(Running!D315&amp;Running!F315="",Running!E315&amp;"'",IF(Running!D315="",Running!E315&amp;"'"&amp;Running!F315&amp;"""",IF(Running!E315&amp;Running!F315="",Running!D315&amp;":"&amp;Running!E315&amp;"0'",IF(Running!F315="",Running!D315&amp;":"&amp;Running!E315&amp;"0'",Running!D315&amp;":"&amp;Running!E315&amp;"'"&amp;Running!F315&amp;""""))))))</f>
      </c>
      <c r="E315" s="96">
        <f>Running!N315</f>
      </c>
      <c r="F315" s="95">
        <f t="shared" si="28"/>
      </c>
      <c r="G315" s="95">
        <f t="shared" si="29"/>
      </c>
      <c r="H315" s="95">
        <f t="shared" si="30"/>
      </c>
      <c r="I315" s="95">
        <f t="shared" si="31"/>
      </c>
      <c r="J315" s="95">
        <f t="shared" si="32"/>
      </c>
      <c r="K315" s="95">
        <f t="shared" si="33"/>
      </c>
      <c r="L315" s="95">
        <f t="shared" si="34"/>
      </c>
    </row>
    <row r="316" spans="2:12" ht="12.75">
      <c r="B316" s="124">
        <f>Running!A316</f>
        <v>0</v>
      </c>
      <c r="C316" s="125">
        <f>Running!C316</f>
        <v>0</v>
      </c>
      <c r="D316" s="126">
        <f>IF(Running!D316&amp;Running!E316&amp;Running!F316="","",IF(Running!D316&amp;Running!E316="",Running!F316&amp;"""",IF(Running!D316&amp;Running!F316="",Running!E316&amp;"'",IF(Running!D316="",Running!E316&amp;"'"&amp;Running!F316&amp;"""",IF(Running!E316&amp;Running!F316="",Running!D316&amp;":"&amp;Running!E316&amp;"0'",IF(Running!F316="",Running!D316&amp;":"&amp;Running!E316&amp;"0'",Running!D316&amp;":"&amp;Running!E316&amp;"'"&amp;Running!F316&amp;""""))))))</f>
      </c>
      <c r="E316" s="96">
        <f>Running!N316</f>
      </c>
      <c r="F316" s="95">
        <f t="shared" si="28"/>
      </c>
      <c r="G316" s="95">
        <f t="shared" si="29"/>
      </c>
      <c r="H316" s="95">
        <f t="shared" si="30"/>
      </c>
      <c r="I316" s="95">
        <f t="shared" si="31"/>
      </c>
      <c r="J316" s="95">
        <f t="shared" si="32"/>
      </c>
      <c r="K316" s="95">
        <f t="shared" si="33"/>
      </c>
      <c r="L316" s="95">
        <f t="shared" si="34"/>
      </c>
    </row>
    <row r="317" spans="2:12" ht="12.75">
      <c r="B317" s="124">
        <f>Running!A317</f>
        <v>0</v>
      </c>
      <c r="C317" s="125">
        <f>Running!C317</f>
        <v>0</v>
      </c>
      <c r="D317" s="126">
        <f>IF(Running!D317&amp;Running!E317&amp;Running!F317="","",IF(Running!D317&amp;Running!E317="",Running!F317&amp;"""",IF(Running!D317&amp;Running!F317="",Running!E317&amp;"'",IF(Running!D317="",Running!E317&amp;"'"&amp;Running!F317&amp;"""",IF(Running!E317&amp;Running!F317="",Running!D317&amp;":"&amp;Running!E317&amp;"0'",IF(Running!F317="",Running!D317&amp;":"&amp;Running!E317&amp;"0'",Running!D317&amp;":"&amp;Running!E317&amp;"'"&amp;Running!F317&amp;""""))))))</f>
      </c>
      <c r="E317" s="96">
        <f>Running!N317</f>
      </c>
      <c r="F317" s="95">
        <f t="shared" si="28"/>
      </c>
      <c r="G317" s="95">
        <f t="shared" si="29"/>
      </c>
      <c r="H317" s="95">
        <f t="shared" si="30"/>
      </c>
      <c r="I317" s="95">
        <f t="shared" si="31"/>
      </c>
      <c r="J317" s="95">
        <f t="shared" si="32"/>
      </c>
      <c r="K317" s="95">
        <f t="shared" si="33"/>
      </c>
      <c r="L317" s="95">
        <f t="shared" si="34"/>
      </c>
    </row>
    <row r="318" spans="2:12" ht="12.75">
      <c r="B318" s="124">
        <f>Running!A318</f>
        <v>0</v>
      </c>
      <c r="C318" s="125">
        <f>Running!C318</f>
        <v>0</v>
      </c>
      <c r="D318" s="126">
        <f>IF(Running!D318&amp;Running!E318&amp;Running!F318="","",IF(Running!D318&amp;Running!E318="",Running!F318&amp;"""",IF(Running!D318&amp;Running!F318="",Running!E318&amp;"'",IF(Running!D318="",Running!E318&amp;"'"&amp;Running!F318&amp;"""",IF(Running!E318&amp;Running!F318="",Running!D318&amp;":"&amp;Running!E318&amp;"0'",IF(Running!F318="",Running!D318&amp;":"&amp;Running!E318&amp;"0'",Running!D318&amp;":"&amp;Running!E318&amp;"'"&amp;Running!F318&amp;""""))))))</f>
      </c>
      <c r="E318" s="96">
        <f>Running!N318</f>
      </c>
      <c r="F318" s="95">
        <f t="shared" si="28"/>
      </c>
      <c r="G318" s="95">
        <f t="shared" si="29"/>
      </c>
      <c r="H318" s="95">
        <f t="shared" si="30"/>
      </c>
      <c r="I318" s="95">
        <f t="shared" si="31"/>
      </c>
      <c r="J318" s="95">
        <f t="shared" si="32"/>
      </c>
      <c r="K318" s="95">
        <f t="shared" si="33"/>
      </c>
      <c r="L318" s="95">
        <f t="shared" si="34"/>
      </c>
    </row>
    <row r="319" spans="2:12" ht="12.75">
      <c r="B319" s="124">
        <f>Running!A319</f>
        <v>0</v>
      </c>
      <c r="C319" s="125">
        <f>Running!C319</f>
        <v>0</v>
      </c>
      <c r="D319" s="126">
        <f>IF(Running!D319&amp;Running!E319&amp;Running!F319="","",IF(Running!D319&amp;Running!E319="",Running!F319&amp;"""",IF(Running!D319&amp;Running!F319="",Running!E319&amp;"'",IF(Running!D319="",Running!E319&amp;"'"&amp;Running!F319&amp;"""",IF(Running!E319&amp;Running!F319="",Running!D319&amp;":"&amp;Running!E319&amp;"0'",IF(Running!F319="",Running!D319&amp;":"&amp;Running!E319&amp;"0'",Running!D319&amp;":"&amp;Running!E319&amp;"'"&amp;Running!F319&amp;""""))))))</f>
      </c>
      <c r="E319" s="96">
        <f>Running!N319</f>
      </c>
      <c r="F319" s="95">
        <f t="shared" si="28"/>
      </c>
      <c r="G319" s="95">
        <f t="shared" si="29"/>
      </c>
      <c r="H319" s="95">
        <f t="shared" si="30"/>
      </c>
      <c r="I319" s="95">
        <f t="shared" si="31"/>
      </c>
      <c r="J319" s="95">
        <f t="shared" si="32"/>
      </c>
      <c r="K319" s="95">
        <f t="shared" si="33"/>
      </c>
      <c r="L319" s="95">
        <f t="shared" si="34"/>
      </c>
    </row>
    <row r="320" spans="2:12" ht="12.75">
      <c r="B320" s="124">
        <f>Running!A320</f>
        <v>0</v>
      </c>
      <c r="C320" s="125">
        <f>Running!C320</f>
        <v>0</v>
      </c>
      <c r="D320" s="126">
        <f>IF(Running!D320&amp;Running!E320&amp;Running!F320="","",IF(Running!D320&amp;Running!E320="",Running!F320&amp;"""",IF(Running!D320&amp;Running!F320="",Running!E320&amp;"'",IF(Running!D320="",Running!E320&amp;"'"&amp;Running!F320&amp;"""",IF(Running!E320&amp;Running!F320="",Running!D320&amp;":"&amp;Running!E320&amp;"0'",IF(Running!F320="",Running!D320&amp;":"&amp;Running!E320&amp;"0'",Running!D320&amp;":"&amp;Running!E320&amp;"'"&amp;Running!F320&amp;""""))))))</f>
      </c>
      <c r="E320" s="96">
        <f>Running!N320</f>
      </c>
      <c r="F320" s="95">
        <f t="shared" si="28"/>
      </c>
      <c r="G320" s="95">
        <f t="shared" si="29"/>
      </c>
      <c r="H320" s="95">
        <f t="shared" si="30"/>
      </c>
      <c r="I320" s="95">
        <f t="shared" si="31"/>
      </c>
      <c r="J320" s="95">
        <f t="shared" si="32"/>
      </c>
      <c r="K320" s="95">
        <f t="shared" si="33"/>
      </c>
      <c r="L320" s="95">
        <f t="shared" si="34"/>
      </c>
    </row>
    <row r="321" spans="2:12" ht="12.75">
      <c r="B321" s="124">
        <f>Running!A321</f>
        <v>0</v>
      </c>
      <c r="C321" s="125">
        <f>Running!C321</f>
        <v>0</v>
      </c>
      <c r="D321" s="126">
        <f>IF(Running!D321&amp;Running!E321&amp;Running!F321="","",IF(Running!D321&amp;Running!E321="",Running!F321&amp;"""",IF(Running!D321&amp;Running!F321="",Running!E321&amp;"'",IF(Running!D321="",Running!E321&amp;"'"&amp;Running!F321&amp;"""",IF(Running!E321&amp;Running!F321="",Running!D321&amp;":"&amp;Running!E321&amp;"0'",IF(Running!F321="",Running!D321&amp;":"&amp;Running!E321&amp;"0'",Running!D321&amp;":"&amp;Running!E321&amp;"'"&amp;Running!F321&amp;""""))))))</f>
      </c>
      <c r="E321" s="96">
        <f>Running!N321</f>
      </c>
      <c r="F321" s="95">
        <f t="shared" si="28"/>
      </c>
      <c r="G321" s="95">
        <f t="shared" si="29"/>
      </c>
      <c r="H321" s="95">
        <f t="shared" si="30"/>
      </c>
      <c r="I321" s="95">
        <f t="shared" si="31"/>
      </c>
      <c r="J321" s="95">
        <f t="shared" si="32"/>
      </c>
      <c r="K321" s="95">
        <f t="shared" si="33"/>
      </c>
      <c r="L321" s="95">
        <f t="shared" si="34"/>
      </c>
    </row>
    <row r="322" spans="2:12" ht="12.75">
      <c r="B322" s="124">
        <f>Running!A322</f>
        <v>0</v>
      </c>
      <c r="C322" s="125">
        <f>Running!C322</f>
        <v>0</v>
      </c>
      <c r="D322" s="126">
        <f>IF(Running!D322&amp;Running!E322&amp;Running!F322="","",IF(Running!D322&amp;Running!E322="",Running!F322&amp;"""",IF(Running!D322&amp;Running!F322="",Running!E322&amp;"'",IF(Running!D322="",Running!E322&amp;"'"&amp;Running!F322&amp;"""",IF(Running!E322&amp;Running!F322="",Running!D322&amp;":"&amp;Running!E322&amp;"0'",IF(Running!F322="",Running!D322&amp;":"&amp;Running!E322&amp;"0'",Running!D322&amp;":"&amp;Running!E322&amp;"'"&amp;Running!F322&amp;""""))))))</f>
      </c>
      <c r="E322" s="96">
        <f>Running!N322</f>
      </c>
      <c r="F322" s="95">
        <f t="shared" si="28"/>
      </c>
      <c r="G322" s="95">
        <f t="shared" si="29"/>
      </c>
      <c r="H322" s="95">
        <f t="shared" si="30"/>
      </c>
      <c r="I322" s="95">
        <f t="shared" si="31"/>
      </c>
      <c r="J322" s="95">
        <f t="shared" si="32"/>
      </c>
      <c r="K322" s="95">
        <f t="shared" si="33"/>
      </c>
      <c r="L322" s="95">
        <f t="shared" si="34"/>
      </c>
    </row>
    <row r="323" spans="2:12" ht="12.75">
      <c r="B323" s="124">
        <f>Running!A323</f>
        <v>0</v>
      </c>
      <c r="C323" s="125">
        <f>Running!C323</f>
        <v>0</v>
      </c>
      <c r="D323" s="126">
        <f>IF(Running!D323&amp;Running!E323&amp;Running!F323="","",IF(Running!D323&amp;Running!E323="",Running!F323&amp;"""",IF(Running!D323&amp;Running!F323="",Running!E323&amp;"'",IF(Running!D323="",Running!E323&amp;"'"&amp;Running!F323&amp;"""",IF(Running!E323&amp;Running!F323="",Running!D323&amp;":"&amp;Running!E323&amp;"0'",IF(Running!F323="",Running!D323&amp;":"&amp;Running!E323&amp;"0'",Running!D323&amp;":"&amp;Running!E323&amp;"'"&amp;Running!F323&amp;""""))))))</f>
      </c>
      <c r="E323" s="96">
        <f>Running!N323</f>
      </c>
      <c r="F323" s="95">
        <f t="shared" si="28"/>
      </c>
      <c r="G323" s="95">
        <f t="shared" si="29"/>
      </c>
      <c r="H323" s="95">
        <f t="shared" si="30"/>
      </c>
      <c r="I323" s="95">
        <f t="shared" si="31"/>
      </c>
      <c r="J323" s="95">
        <f t="shared" si="32"/>
      </c>
      <c r="K323" s="95">
        <f t="shared" si="33"/>
      </c>
      <c r="L323" s="95">
        <f t="shared" si="34"/>
      </c>
    </row>
    <row r="324" spans="2:12" ht="12.75">
      <c r="B324" s="124">
        <f>Running!A324</f>
        <v>0</v>
      </c>
      <c r="C324" s="125">
        <f>Running!C324</f>
        <v>0</v>
      </c>
      <c r="D324" s="126">
        <f>IF(Running!D324&amp;Running!E324&amp;Running!F324="","",IF(Running!D324&amp;Running!E324="",Running!F324&amp;"""",IF(Running!D324&amp;Running!F324="",Running!E324&amp;"'",IF(Running!D324="",Running!E324&amp;"'"&amp;Running!F324&amp;"""",IF(Running!E324&amp;Running!F324="",Running!D324&amp;":"&amp;Running!E324&amp;"0'",IF(Running!F324="",Running!D324&amp;":"&amp;Running!E324&amp;"0'",Running!D324&amp;":"&amp;Running!E324&amp;"'"&amp;Running!F324&amp;""""))))))</f>
      </c>
      <c r="E324" s="96">
        <f>Running!N324</f>
      </c>
      <c r="F324" s="95">
        <f t="shared" si="28"/>
      </c>
      <c r="G324" s="95">
        <f t="shared" si="29"/>
      </c>
      <c r="H324" s="95">
        <f t="shared" si="30"/>
      </c>
      <c r="I324" s="95">
        <f t="shared" si="31"/>
      </c>
      <c r="J324" s="95">
        <f t="shared" si="32"/>
      </c>
      <c r="K324" s="95">
        <f t="shared" si="33"/>
      </c>
      <c r="L324" s="95">
        <f t="shared" si="34"/>
      </c>
    </row>
    <row r="325" spans="2:12" ht="12.75">
      <c r="B325" s="124">
        <f>Running!A325</f>
        <v>0</v>
      </c>
      <c r="C325" s="125">
        <f>Running!C325</f>
        <v>0</v>
      </c>
      <c r="D325" s="126">
        <f>IF(Running!D325&amp;Running!E325&amp;Running!F325="","",IF(Running!D325&amp;Running!E325="",Running!F325&amp;"""",IF(Running!D325&amp;Running!F325="",Running!E325&amp;"'",IF(Running!D325="",Running!E325&amp;"'"&amp;Running!F325&amp;"""",IF(Running!E325&amp;Running!F325="",Running!D325&amp;":"&amp;Running!E325&amp;"0'",IF(Running!F325="",Running!D325&amp;":"&amp;Running!E325&amp;"0'",Running!D325&amp;":"&amp;Running!E325&amp;"'"&amp;Running!F325&amp;""""))))))</f>
      </c>
      <c r="E325" s="96">
        <f>Running!N325</f>
      </c>
      <c r="F325" s="95">
        <f t="shared" si="28"/>
      </c>
      <c r="G325" s="95">
        <f t="shared" si="29"/>
      </c>
      <c r="H325" s="95">
        <f t="shared" si="30"/>
      </c>
      <c r="I325" s="95">
        <f t="shared" si="31"/>
      </c>
      <c r="J325" s="95">
        <f t="shared" si="32"/>
      </c>
      <c r="K325" s="95">
        <f t="shared" si="33"/>
      </c>
      <c r="L325" s="95">
        <f t="shared" si="34"/>
      </c>
    </row>
    <row r="326" spans="2:12" ht="12.75">
      <c r="B326" s="124">
        <f>Running!A326</f>
        <v>0</v>
      </c>
      <c r="C326" s="125">
        <f>Running!C326</f>
        <v>0</v>
      </c>
      <c r="D326" s="126">
        <f>IF(Running!D326&amp;Running!E326&amp;Running!F326="","",IF(Running!D326&amp;Running!E326="",Running!F326&amp;"""",IF(Running!D326&amp;Running!F326="",Running!E326&amp;"'",IF(Running!D326="",Running!E326&amp;"'"&amp;Running!F326&amp;"""",IF(Running!E326&amp;Running!F326="",Running!D326&amp;":"&amp;Running!E326&amp;"0'",IF(Running!F326="",Running!D326&amp;":"&amp;Running!E326&amp;"0'",Running!D326&amp;":"&amp;Running!E326&amp;"'"&amp;Running!F326&amp;""""))))))</f>
      </c>
      <c r="E326" s="96">
        <f>Running!N326</f>
      </c>
      <c r="F326" s="95">
        <f t="shared" si="28"/>
      </c>
      <c r="G326" s="95">
        <f t="shared" si="29"/>
      </c>
      <c r="H326" s="95">
        <f t="shared" si="30"/>
      </c>
      <c r="I326" s="95">
        <f t="shared" si="31"/>
      </c>
      <c r="J326" s="95">
        <f t="shared" si="32"/>
      </c>
      <c r="K326" s="95">
        <f t="shared" si="33"/>
      </c>
      <c r="L326" s="95">
        <f t="shared" si="34"/>
      </c>
    </row>
    <row r="327" spans="2:12" ht="12.75">
      <c r="B327" s="124">
        <f>Running!A327</f>
        <v>0</v>
      </c>
      <c r="C327" s="125">
        <f>Running!C327</f>
        <v>0</v>
      </c>
      <c r="D327" s="126">
        <f>IF(Running!D327&amp;Running!E327&amp;Running!F327="","",IF(Running!D327&amp;Running!E327="",Running!F327&amp;"""",IF(Running!D327&amp;Running!F327="",Running!E327&amp;"'",IF(Running!D327="",Running!E327&amp;"'"&amp;Running!F327&amp;"""",IF(Running!E327&amp;Running!F327="",Running!D327&amp;":"&amp;Running!E327&amp;"0'",IF(Running!F327="",Running!D327&amp;":"&amp;Running!E327&amp;"0'",Running!D327&amp;":"&amp;Running!E327&amp;"'"&amp;Running!F327&amp;""""))))))</f>
      </c>
      <c r="E327" s="96">
        <f>Running!N327</f>
      </c>
      <c r="F327" s="95">
        <f t="shared" si="28"/>
      </c>
      <c r="G327" s="95">
        <f t="shared" si="29"/>
      </c>
      <c r="H327" s="95">
        <f t="shared" si="30"/>
      </c>
      <c r="I327" s="95">
        <f t="shared" si="31"/>
      </c>
      <c r="J327" s="95">
        <f t="shared" si="32"/>
      </c>
      <c r="K327" s="95">
        <f t="shared" si="33"/>
      </c>
      <c r="L327" s="95">
        <f t="shared" si="34"/>
      </c>
    </row>
    <row r="328" spans="2:12" ht="12.75">
      <c r="B328" s="124">
        <f>Running!A328</f>
        <v>0</v>
      </c>
      <c r="C328" s="125">
        <f>Running!C328</f>
        <v>0</v>
      </c>
      <c r="D328" s="126">
        <f>IF(Running!D328&amp;Running!E328&amp;Running!F328="","",IF(Running!D328&amp;Running!E328="",Running!F328&amp;"""",IF(Running!D328&amp;Running!F328="",Running!E328&amp;"'",IF(Running!D328="",Running!E328&amp;"'"&amp;Running!F328&amp;"""",IF(Running!E328&amp;Running!F328="",Running!D328&amp;":"&amp;Running!E328&amp;"0'",IF(Running!F328="",Running!D328&amp;":"&amp;Running!E328&amp;"0'",Running!D328&amp;":"&amp;Running!E328&amp;"'"&amp;Running!F328&amp;""""))))))</f>
      </c>
      <c r="E328" s="96">
        <f>Running!N328</f>
      </c>
      <c r="F328" s="95">
        <f aca="true" t="shared" si="35" ref="F328:F377">IF($E328="","",TRUNC(100/($E328*1000/60))+((100/($E328*1000/60))-TRUNC(100/($E328*1000/60)))*60/100)</f>
      </c>
      <c r="G328" s="95">
        <f aca="true" t="shared" si="36" ref="G328:G377">IF($E328="","",TRUNC(200/($E328*1000/60))+((200/($E328*1000/60))-TRUNC(200/($E328*1000/60)))*60/100)</f>
      </c>
      <c r="H328" s="95">
        <f aca="true" t="shared" si="37" ref="H328:H377">IF($E328="","",TRUNC(300/($E328*1000/60))+((300/($E328*1000/60))-TRUNC(300/($E328*1000/60)))*60/100)</f>
      </c>
      <c r="I328" s="95">
        <f aca="true" t="shared" si="38" ref="I328:I377">IF($E328="","",TRUNC(400/($E328*1000/60))+((400/($E328*1000/60))-TRUNC(400/($E328*1000/60)))*60/100)</f>
      </c>
      <c r="J328" s="95">
        <f aca="true" t="shared" si="39" ref="J328:J377">IF($E328="","",TRUNC(600/($E328*1000/60))+((600/($E328*1000/60))-TRUNC(600/($E328*1000/60)))*60/100)</f>
      </c>
      <c r="K328" s="95">
        <f aca="true" t="shared" si="40" ref="K328:K377">IF($E328="","",TRUNC(800/($E328*1000/60))+((800/($E328*1000/60))-TRUNC(800/($E328*1000/60)))*60/100)</f>
      </c>
      <c r="L328" s="95">
        <f aca="true" t="shared" si="41" ref="L328:L377">IF($E328="","",TRUNC(1000/($E328*1000/60))+((1000/($E328*1000/60))-TRUNC(1000/($E328*1000/60)))*60/100)</f>
      </c>
    </row>
    <row r="329" spans="2:12" ht="12.75">
      <c r="B329" s="124">
        <f>Running!A329</f>
        <v>0</v>
      </c>
      <c r="C329" s="125">
        <f>Running!C329</f>
        <v>0</v>
      </c>
      <c r="D329" s="126">
        <f>IF(Running!D329&amp;Running!E329&amp;Running!F329="","",IF(Running!D329&amp;Running!E329="",Running!F329&amp;"""",IF(Running!D329&amp;Running!F329="",Running!E329&amp;"'",IF(Running!D329="",Running!E329&amp;"'"&amp;Running!F329&amp;"""",IF(Running!E329&amp;Running!F329="",Running!D329&amp;":"&amp;Running!E329&amp;"0'",IF(Running!F329="",Running!D329&amp;":"&amp;Running!E329&amp;"0'",Running!D329&amp;":"&amp;Running!E329&amp;"'"&amp;Running!F329&amp;""""))))))</f>
      </c>
      <c r="E329" s="96">
        <f>Running!N329</f>
      </c>
      <c r="F329" s="95">
        <f t="shared" si="35"/>
      </c>
      <c r="G329" s="95">
        <f t="shared" si="36"/>
      </c>
      <c r="H329" s="95">
        <f t="shared" si="37"/>
      </c>
      <c r="I329" s="95">
        <f t="shared" si="38"/>
      </c>
      <c r="J329" s="95">
        <f t="shared" si="39"/>
      </c>
      <c r="K329" s="95">
        <f t="shared" si="40"/>
      </c>
      <c r="L329" s="95">
        <f t="shared" si="41"/>
      </c>
    </row>
    <row r="330" spans="2:12" ht="12.75">
      <c r="B330" s="124">
        <f>Running!A330</f>
        <v>0</v>
      </c>
      <c r="C330" s="125">
        <f>Running!C330</f>
        <v>0</v>
      </c>
      <c r="D330" s="126">
        <f>IF(Running!D330&amp;Running!E330&amp;Running!F330="","",IF(Running!D330&amp;Running!E330="",Running!F330&amp;"""",IF(Running!D330&amp;Running!F330="",Running!E330&amp;"'",IF(Running!D330="",Running!E330&amp;"'"&amp;Running!F330&amp;"""",IF(Running!E330&amp;Running!F330="",Running!D330&amp;":"&amp;Running!E330&amp;"0'",IF(Running!F330="",Running!D330&amp;":"&amp;Running!E330&amp;"0'",Running!D330&amp;":"&amp;Running!E330&amp;"'"&amp;Running!F330&amp;""""))))))</f>
      </c>
      <c r="E330" s="96">
        <f>Running!N330</f>
      </c>
      <c r="F330" s="95">
        <f t="shared" si="35"/>
      </c>
      <c r="G330" s="95">
        <f t="shared" si="36"/>
      </c>
      <c r="H330" s="95">
        <f t="shared" si="37"/>
      </c>
      <c r="I330" s="95">
        <f t="shared" si="38"/>
      </c>
      <c r="J330" s="95">
        <f t="shared" si="39"/>
      </c>
      <c r="K330" s="95">
        <f t="shared" si="40"/>
      </c>
      <c r="L330" s="95">
        <f t="shared" si="41"/>
      </c>
    </row>
    <row r="331" spans="2:12" ht="12.75">
      <c r="B331" s="124">
        <f>Running!A331</f>
        <v>0</v>
      </c>
      <c r="C331" s="125">
        <f>Running!C331</f>
        <v>0</v>
      </c>
      <c r="D331" s="126">
        <f>IF(Running!D331&amp;Running!E331&amp;Running!F331="","",IF(Running!D331&amp;Running!E331="",Running!F331&amp;"""",IF(Running!D331&amp;Running!F331="",Running!E331&amp;"'",IF(Running!D331="",Running!E331&amp;"'"&amp;Running!F331&amp;"""",IF(Running!E331&amp;Running!F331="",Running!D331&amp;":"&amp;Running!E331&amp;"0'",IF(Running!F331="",Running!D331&amp;":"&amp;Running!E331&amp;"0'",Running!D331&amp;":"&amp;Running!E331&amp;"'"&amp;Running!F331&amp;""""))))))</f>
      </c>
      <c r="E331" s="96">
        <f>Running!N331</f>
      </c>
      <c r="F331" s="95">
        <f t="shared" si="35"/>
      </c>
      <c r="G331" s="95">
        <f t="shared" si="36"/>
      </c>
      <c r="H331" s="95">
        <f t="shared" si="37"/>
      </c>
      <c r="I331" s="95">
        <f t="shared" si="38"/>
      </c>
      <c r="J331" s="95">
        <f t="shared" si="39"/>
      </c>
      <c r="K331" s="95">
        <f t="shared" si="40"/>
      </c>
      <c r="L331" s="95">
        <f t="shared" si="41"/>
      </c>
    </row>
    <row r="332" spans="2:12" ht="12.75">
      <c r="B332" s="124">
        <f>Running!A332</f>
        <v>0</v>
      </c>
      <c r="C332" s="125">
        <f>Running!C332</f>
        <v>0</v>
      </c>
      <c r="D332" s="126">
        <f>IF(Running!D332&amp;Running!E332&amp;Running!F332="","",IF(Running!D332&amp;Running!E332="",Running!F332&amp;"""",IF(Running!D332&amp;Running!F332="",Running!E332&amp;"'",IF(Running!D332="",Running!E332&amp;"'"&amp;Running!F332&amp;"""",IF(Running!E332&amp;Running!F332="",Running!D332&amp;":"&amp;Running!E332&amp;"0'",IF(Running!F332="",Running!D332&amp;":"&amp;Running!E332&amp;"0'",Running!D332&amp;":"&amp;Running!E332&amp;"'"&amp;Running!F332&amp;""""))))))</f>
      </c>
      <c r="E332" s="96">
        <f>Running!N332</f>
      </c>
      <c r="F332" s="95">
        <f t="shared" si="35"/>
      </c>
      <c r="G332" s="95">
        <f t="shared" si="36"/>
      </c>
      <c r="H332" s="95">
        <f t="shared" si="37"/>
      </c>
      <c r="I332" s="95">
        <f t="shared" si="38"/>
      </c>
      <c r="J332" s="95">
        <f t="shared" si="39"/>
      </c>
      <c r="K332" s="95">
        <f t="shared" si="40"/>
      </c>
      <c r="L332" s="95">
        <f t="shared" si="41"/>
      </c>
    </row>
    <row r="333" spans="2:12" ht="12.75">
      <c r="B333" s="124">
        <f>Running!A333</f>
        <v>0</v>
      </c>
      <c r="C333" s="125">
        <f>Running!C333</f>
        <v>0</v>
      </c>
      <c r="D333" s="126">
        <f>IF(Running!D333&amp;Running!E333&amp;Running!F333="","",IF(Running!D333&amp;Running!E333="",Running!F333&amp;"""",IF(Running!D333&amp;Running!F333="",Running!E333&amp;"'",IF(Running!D333="",Running!E333&amp;"'"&amp;Running!F333&amp;"""",IF(Running!E333&amp;Running!F333="",Running!D333&amp;":"&amp;Running!E333&amp;"0'",IF(Running!F333="",Running!D333&amp;":"&amp;Running!E333&amp;"0'",Running!D333&amp;":"&amp;Running!E333&amp;"'"&amp;Running!F333&amp;""""))))))</f>
      </c>
      <c r="E333" s="96">
        <f>Running!N333</f>
      </c>
      <c r="F333" s="95">
        <f t="shared" si="35"/>
      </c>
      <c r="G333" s="95">
        <f t="shared" si="36"/>
      </c>
      <c r="H333" s="95">
        <f t="shared" si="37"/>
      </c>
      <c r="I333" s="95">
        <f t="shared" si="38"/>
      </c>
      <c r="J333" s="95">
        <f t="shared" si="39"/>
      </c>
      <c r="K333" s="95">
        <f t="shared" si="40"/>
      </c>
      <c r="L333" s="95">
        <f t="shared" si="41"/>
      </c>
    </row>
    <row r="334" spans="2:12" ht="12.75">
      <c r="B334" s="124">
        <f>Running!A334</f>
        <v>0</v>
      </c>
      <c r="C334" s="125">
        <f>Running!C334</f>
        <v>0</v>
      </c>
      <c r="D334" s="126">
        <f>IF(Running!D334&amp;Running!E334&amp;Running!F334="","",IF(Running!D334&amp;Running!E334="",Running!F334&amp;"""",IF(Running!D334&amp;Running!F334="",Running!E334&amp;"'",IF(Running!D334="",Running!E334&amp;"'"&amp;Running!F334&amp;"""",IF(Running!E334&amp;Running!F334="",Running!D334&amp;":"&amp;Running!E334&amp;"0'",IF(Running!F334="",Running!D334&amp;":"&amp;Running!E334&amp;"0'",Running!D334&amp;":"&amp;Running!E334&amp;"'"&amp;Running!F334&amp;""""))))))</f>
      </c>
      <c r="E334" s="96">
        <f>Running!N334</f>
      </c>
      <c r="F334" s="95">
        <f t="shared" si="35"/>
      </c>
      <c r="G334" s="95">
        <f t="shared" si="36"/>
      </c>
      <c r="H334" s="95">
        <f t="shared" si="37"/>
      </c>
      <c r="I334" s="95">
        <f t="shared" si="38"/>
      </c>
      <c r="J334" s="95">
        <f t="shared" si="39"/>
      </c>
      <c r="K334" s="95">
        <f t="shared" si="40"/>
      </c>
      <c r="L334" s="95">
        <f t="shared" si="41"/>
      </c>
    </row>
    <row r="335" spans="2:12" ht="12.75">
      <c r="B335" s="124">
        <f>Running!A335</f>
        <v>0</v>
      </c>
      <c r="C335" s="125">
        <f>Running!C335</f>
        <v>0</v>
      </c>
      <c r="D335" s="126">
        <f>IF(Running!D335&amp;Running!E335&amp;Running!F335="","",IF(Running!D335&amp;Running!E335="",Running!F335&amp;"""",IF(Running!D335&amp;Running!F335="",Running!E335&amp;"'",IF(Running!D335="",Running!E335&amp;"'"&amp;Running!F335&amp;"""",IF(Running!E335&amp;Running!F335="",Running!D335&amp;":"&amp;Running!E335&amp;"0'",IF(Running!F335="",Running!D335&amp;":"&amp;Running!E335&amp;"0'",Running!D335&amp;":"&amp;Running!E335&amp;"'"&amp;Running!F335&amp;""""))))))</f>
      </c>
      <c r="E335" s="96">
        <f>Running!N335</f>
      </c>
      <c r="F335" s="95">
        <f t="shared" si="35"/>
      </c>
      <c r="G335" s="95">
        <f t="shared" si="36"/>
      </c>
      <c r="H335" s="95">
        <f t="shared" si="37"/>
      </c>
      <c r="I335" s="95">
        <f t="shared" si="38"/>
      </c>
      <c r="J335" s="95">
        <f t="shared" si="39"/>
      </c>
      <c r="K335" s="95">
        <f t="shared" si="40"/>
      </c>
      <c r="L335" s="95">
        <f t="shared" si="41"/>
      </c>
    </row>
    <row r="336" spans="2:12" ht="12.75">
      <c r="B336" s="124">
        <f>Running!A336</f>
        <v>0</v>
      </c>
      <c r="C336" s="125">
        <f>Running!C336</f>
        <v>0</v>
      </c>
      <c r="D336" s="126">
        <f>IF(Running!D336&amp;Running!E336&amp;Running!F336="","",IF(Running!D336&amp;Running!E336="",Running!F336&amp;"""",IF(Running!D336&amp;Running!F336="",Running!E336&amp;"'",IF(Running!D336="",Running!E336&amp;"'"&amp;Running!F336&amp;"""",IF(Running!E336&amp;Running!F336="",Running!D336&amp;":"&amp;Running!E336&amp;"0'",IF(Running!F336="",Running!D336&amp;":"&amp;Running!E336&amp;"0'",Running!D336&amp;":"&amp;Running!E336&amp;"'"&amp;Running!F336&amp;""""))))))</f>
      </c>
      <c r="E336" s="96">
        <f>Running!N336</f>
      </c>
      <c r="F336" s="95">
        <f t="shared" si="35"/>
      </c>
      <c r="G336" s="95">
        <f t="shared" si="36"/>
      </c>
      <c r="H336" s="95">
        <f t="shared" si="37"/>
      </c>
      <c r="I336" s="95">
        <f t="shared" si="38"/>
      </c>
      <c r="J336" s="95">
        <f t="shared" si="39"/>
      </c>
      <c r="K336" s="95">
        <f t="shared" si="40"/>
      </c>
      <c r="L336" s="95">
        <f t="shared" si="41"/>
      </c>
    </row>
    <row r="337" spans="2:12" ht="12.75">
      <c r="B337" s="124">
        <f>Running!A337</f>
        <v>0</v>
      </c>
      <c r="C337" s="125">
        <f>Running!C337</f>
        <v>0</v>
      </c>
      <c r="D337" s="126">
        <f>IF(Running!D337&amp;Running!E337&amp;Running!F337="","",IF(Running!D337&amp;Running!E337="",Running!F337&amp;"""",IF(Running!D337&amp;Running!F337="",Running!E337&amp;"'",IF(Running!D337="",Running!E337&amp;"'"&amp;Running!F337&amp;"""",IF(Running!E337&amp;Running!F337="",Running!D337&amp;":"&amp;Running!E337&amp;"0'",IF(Running!F337="",Running!D337&amp;":"&amp;Running!E337&amp;"0'",Running!D337&amp;":"&amp;Running!E337&amp;"'"&amp;Running!F337&amp;""""))))))</f>
      </c>
      <c r="E337" s="96">
        <f>Running!N337</f>
      </c>
      <c r="F337" s="95">
        <f t="shared" si="35"/>
      </c>
      <c r="G337" s="95">
        <f t="shared" si="36"/>
      </c>
      <c r="H337" s="95">
        <f t="shared" si="37"/>
      </c>
      <c r="I337" s="95">
        <f t="shared" si="38"/>
      </c>
      <c r="J337" s="95">
        <f t="shared" si="39"/>
      </c>
      <c r="K337" s="95">
        <f t="shared" si="40"/>
      </c>
      <c r="L337" s="95">
        <f t="shared" si="41"/>
      </c>
    </row>
    <row r="338" spans="2:12" ht="12.75">
      <c r="B338" s="124">
        <f>Running!A338</f>
        <v>0</v>
      </c>
      <c r="C338" s="125">
        <f>Running!C338</f>
        <v>0</v>
      </c>
      <c r="D338" s="126">
        <f>IF(Running!D338&amp;Running!E338&amp;Running!F338="","",IF(Running!D338&amp;Running!E338="",Running!F338&amp;"""",IF(Running!D338&amp;Running!F338="",Running!E338&amp;"'",IF(Running!D338="",Running!E338&amp;"'"&amp;Running!F338&amp;"""",IF(Running!E338&amp;Running!F338="",Running!D338&amp;":"&amp;Running!E338&amp;"0'",IF(Running!F338="",Running!D338&amp;":"&amp;Running!E338&amp;"0'",Running!D338&amp;":"&amp;Running!E338&amp;"'"&amp;Running!F338&amp;""""))))))</f>
      </c>
      <c r="E338" s="96">
        <f>Running!N338</f>
      </c>
      <c r="F338" s="95">
        <f t="shared" si="35"/>
      </c>
      <c r="G338" s="95">
        <f t="shared" si="36"/>
      </c>
      <c r="H338" s="95">
        <f t="shared" si="37"/>
      </c>
      <c r="I338" s="95">
        <f t="shared" si="38"/>
      </c>
      <c r="J338" s="95">
        <f t="shared" si="39"/>
      </c>
      <c r="K338" s="95">
        <f t="shared" si="40"/>
      </c>
      <c r="L338" s="95">
        <f t="shared" si="41"/>
      </c>
    </row>
    <row r="339" spans="2:12" ht="12.75">
      <c r="B339" s="124">
        <f>Running!A339</f>
        <v>0</v>
      </c>
      <c r="C339" s="125">
        <f>Running!C339</f>
        <v>0</v>
      </c>
      <c r="D339" s="126">
        <f>IF(Running!D339&amp;Running!E339&amp;Running!F339="","",IF(Running!D339&amp;Running!E339="",Running!F339&amp;"""",IF(Running!D339&amp;Running!F339="",Running!E339&amp;"'",IF(Running!D339="",Running!E339&amp;"'"&amp;Running!F339&amp;"""",IF(Running!E339&amp;Running!F339="",Running!D339&amp;":"&amp;Running!E339&amp;"0'",IF(Running!F339="",Running!D339&amp;":"&amp;Running!E339&amp;"0'",Running!D339&amp;":"&amp;Running!E339&amp;"'"&amp;Running!F339&amp;""""))))))</f>
      </c>
      <c r="E339" s="96">
        <f>Running!N339</f>
      </c>
      <c r="F339" s="95">
        <f t="shared" si="35"/>
      </c>
      <c r="G339" s="95">
        <f t="shared" si="36"/>
      </c>
      <c r="H339" s="95">
        <f t="shared" si="37"/>
      </c>
      <c r="I339" s="95">
        <f t="shared" si="38"/>
      </c>
      <c r="J339" s="95">
        <f t="shared" si="39"/>
      </c>
      <c r="K339" s="95">
        <f t="shared" si="40"/>
      </c>
      <c r="L339" s="95">
        <f t="shared" si="41"/>
      </c>
    </row>
    <row r="340" spans="2:12" ht="12.75">
      <c r="B340" s="124">
        <f>Running!A340</f>
        <v>0</v>
      </c>
      <c r="C340" s="125">
        <f>Running!C340</f>
        <v>0</v>
      </c>
      <c r="D340" s="126">
        <f>IF(Running!D340&amp;Running!E340&amp;Running!F340="","",IF(Running!D340&amp;Running!E340="",Running!F340&amp;"""",IF(Running!D340&amp;Running!F340="",Running!E340&amp;"'",IF(Running!D340="",Running!E340&amp;"'"&amp;Running!F340&amp;"""",IF(Running!E340&amp;Running!F340="",Running!D340&amp;":"&amp;Running!E340&amp;"0'",IF(Running!F340="",Running!D340&amp;":"&amp;Running!E340&amp;"0'",Running!D340&amp;":"&amp;Running!E340&amp;"'"&amp;Running!F340&amp;""""))))))</f>
      </c>
      <c r="E340" s="96">
        <f>Running!N340</f>
      </c>
      <c r="F340" s="95">
        <f t="shared" si="35"/>
      </c>
      <c r="G340" s="95">
        <f t="shared" si="36"/>
      </c>
      <c r="H340" s="95">
        <f t="shared" si="37"/>
      </c>
      <c r="I340" s="95">
        <f t="shared" si="38"/>
      </c>
      <c r="J340" s="95">
        <f t="shared" si="39"/>
      </c>
      <c r="K340" s="95">
        <f t="shared" si="40"/>
      </c>
      <c r="L340" s="95">
        <f t="shared" si="41"/>
      </c>
    </row>
    <row r="341" spans="2:12" ht="12.75">
      <c r="B341" s="124">
        <f>Running!A341</f>
        <v>0</v>
      </c>
      <c r="C341" s="125">
        <f>Running!C341</f>
        <v>0</v>
      </c>
      <c r="D341" s="126">
        <f>IF(Running!D341&amp;Running!E341&amp;Running!F341="","",IF(Running!D341&amp;Running!E341="",Running!F341&amp;"""",IF(Running!D341&amp;Running!F341="",Running!E341&amp;"'",IF(Running!D341="",Running!E341&amp;"'"&amp;Running!F341&amp;"""",IF(Running!E341&amp;Running!F341="",Running!D341&amp;":"&amp;Running!E341&amp;"0'",IF(Running!F341="",Running!D341&amp;":"&amp;Running!E341&amp;"0'",Running!D341&amp;":"&amp;Running!E341&amp;"'"&amp;Running!F341&amp;""""))))))</f>
      </c>
      <c r="E341" s="96">
        <f>Running!N341</f>
      </c>
      <c r="F341" s="95">
        <f t="shared" si="35"/>
      </c>
      <c r="G341" s="95">
        <f t="shared" si="36"/>
      </c>
      <c r="H341" s="95">
        <f t="shared" si="37"/>
      </c>
      <c r="I341" s="95">
        <f t="shared" si="38"/>
      </c>
      <c r="J341" s="95">
        <f t="shared" si="39"/>
      </c>
      <c r="K341" s="95">
        <f t="shared" si="40"/>
      </c>
      <c r="L341" s="95">
        <f t="shared" si="41"/>
      </c>
    </row>
    <row r="342" spans="2:12" ht="12.75">
      <c r="B342" s="124">
        <f>Running!A342</f>
        <v>0</v>
      </c>
      <c r="C342" s="125">
        <f>Running!C342</f>
        <v>0</v>
      </c>
      <c r="D342" s="126">
        <f>IF(Running!D342&amp;Running!E342&amp;Running!F342="","",IF(Running!D342&amp;Running!E342="",Running!F342&amp;"""",IF(Running!D342&amp;Running!F342="",Running!E342&amp;"'",IF(Running!D342="",Running!E342&amp;"'"&amp;Running!F342&amp;"""",IF(Running!E342&amp;Running!F342="",Running!D342&amp;":"&amp;Running!E342&amp;"0'",IF(Running!F342="",Running!D342&amp;":"&amp;Running!E342&amp;"0'",Running!D342&amp;":"&amp;Running!E342&amp;"'"&amp;Running!F342&amp;""""))))))</f>
      </c>
      <c r="E342" s="96">
        <f>Running!N342</f>
      </c>
      <c r="F342" s="95">
        <f t="shared" si="35"/>
      </c>
      <c r="G342" s="95">
        <f t="shared" si="36"/>
      </c>
      <c r="H342" s="95">
        <f t="shared" si="37"/>
      </c>
      <c r="I342" s="95">
        <f t="shared" si="38"/>
      </c>
      <c r="J342" s="95">
        <f t="shared" si="39"/>
      </c>
      <c r="K342" s="95">
        <f t="shared" si="40"/>
      </c>
      <c r="L342" s="95">
        <f t="shared" si="41"/>
      </c>
    </row>
    <row r="343" spans="2:12" ht="12.75">
      <c r="B343" s="124">
        <f>Running!A343</f>
        <v>0</v>
      </c>
      <c r="C343" s="125">
        <f>Running!C343</f>
        <v>0</v>
      </c>
      <c r="D343" s="126">
        <f>IF(Running!D343&amp;Running!E343&amp;Running!F343="","",IF(Running!D343&amp;Running!E343="",Running!F343&amp;"""",IF(Running!D343&amp;Running!F343="",Running!E343&amp;"'",IF(Running!D343="",Running!E343&amp;"'"&amp;Running!F343&amp;"""",IF(Running!E343&amp;Running!F343="",Running!D343&amp;":"&amp;Running!E343&amp;"0'",IF(Running!F343="",Running!D343&amp;":"&amp;Running!E343&amp;"0'",Running!D343&amp;":"&amp;Running!E343&amp;"'"&amp;Running!F343&amp;""""))))))</f>
      </c>
      <c r="E343" s="96">
        <f>Running!N343</f>
      </c>
      <c r="F343" s="95">
        <f t="shared" si="35"/>
      </c>
      <c r="G343" s="95">
        <f t="shared" si="36"/>
      </c>
      <c r="H343" s="95">
        <f t="shared" si="37"/>
      </c>
      <c r="I343" s="95">
        <f t="shared" si="38"/>
      </c>
      <c r="J343" s="95">
        <f t="shared" si="39"/>
      </c>
      <c r="K343" s="95">
        <f t="shared" si="40"/>
      </c>
      <c r="L343" s="95">
        <f t="shared" si="41"/>
      </c>
    </row>
    <row r="344" spans="2:12" ht="12.75">
      <c r="B344" s="124">
        <f>Running!A344</f>
        <v>0</v>
      </c>
      <c r="C344" s="125">
        <f>Running!C344</f>
        <v>0</v>
      </c>
      <c r="D344" s="126">
        <f>IF(Running!D344&amp;Running!E344&amp;Running!F344="","",IF(Running!D344&amp;Running!E344="",Running!F344&amp;"""",IF(Running!D344&amp;Running!F344="",Running!E344&amp;"'",IF(Running!D344="",Running!E344&amp;"'"&amp;Running!F344&amp;"""",IF(Running!E344&amp;Running!F344="",Running!D344&amp;":"&amp;Running!E344&amp;"0'",IF(Running!F344="",Running!D344&amp;":"&amp;Running!E344&amp;"0'",Running!D344&amp;":"&amp;Running!E344&amp;"'"&amp;Running!F344&amp;""""))))))</f>
      </c>
      <c r="E344" s="96">
        <f>Running!N344</f>
      </c>
      <c r="F344" s="95">
        <f t="shared" si="35"/>
      </c>
      <c r="G344" s="95">
        <f t="shared" si="36"/>
      </c>
      <c r="H344" s="95">
        <f t="shared" si="37"/>
      </c>
      <c r="I344" s="95">
        <f t="shared" si="38"/>
      </c>
      <c r="J344" s="95">
        <f t="shared" si="39"/>
      </c>
      <c r="K344" s="95">
        <f t="shared" si="40"/>
      </c>
      <c r="L344" s="95">
        <f t="shared" si="41"/>
      </c>
    </row>
    <row r="345" spans="2:12" ht="12.75">
      <c r="B345" s="124">
        <f>Running!A345</f>
        <v>0</v>
      </c>
      <c r="C345" s="125">
        <f>Running!C345</f>
        <v>0</v>
      </c>
      <c r="D345" s="126">
        <f>IF(Running!D345&amp;Running!E345&amp;Running!F345="","",IF(Running!D345&amp;Running!E345="",Running!F345&amp;"""",IF(Running!D345&amp;Running!F345="",Running!E345&amp;"'",IF(Running!D345="",Running!E345&amp;"'"&amp;Running!F345&amp;"""",IF(Running!E345&amp;Running!F345="",Running!D345&amp;":"&amp;Running!E345&amp;"0'",IF(Running!F345="",Running!D345&amp;":"&amp;Running!E345&amp;"0'",Running!D345&amp;":"&amp;Running!E345&amp;"'"&amp;Running!F345&amp;""""))))))</f>
      </c>
      <c r="E345" s="96">
        <f>Running!N345</f>
      </c>
      <c r="F345" s="95">
        <f t="shared" si="35"/>
      </c>
      <c r="G345" s="95">
        <f t="shared" si="36"/>
      </c>
      <c r="H345" s="95">
        <f t="shared" si="37"/>
      </c>
      <c r="I345" s="95">
        <f t="shared" si="38"/>
      </c>
      <c r="J345" s="95">
        <f t="shared" si="39"/>
      </c>
      <c r="K345" s="95">
        <f t="shared" si="40"/>
      </c>
      <c r="L345" s="95">
        <f t="shared" si="41"/>
      </c>
    </row>
    <row r="346" spans="2:12" ht="12.75">
      <c r="B346" s="124">
        <f>Running!A346</f>
        <v>0</v>
      </c>
      <c r="C346" s="125">
        <f>Running!C346</f>
        <v>0</v>
      </c>
      <c r="D346" s="126">
        <f>IF(Running!D346&amp;Running!E346&amp;Running!F346="","",IF(Running!D346&amp;Running!E346="",Running!F346&amp;"""",IF(Running!D346&amp;Running!F346="",Running!E346&amp;"'",IF(Running!D346="",Running!E346&amp;"'"&amp;Running!F346&amp;"""",IF(Running!E346&amp;Running!F346="",Running!D346&amp;":"&amp;Running!E346&amp;"0'",IF(Running!F346="",Running!D346&amp;":"&amp;Running!E346&amp;"0'",Running!D346&amp;":"&amp;Running!E346&amp;"'"&amp;Running!F346&amp;""""))))))</f>
      </c>
      <c r="E346" s="96">
        <f>Running!N346</f>
      </c>
      <c r="F346" s="95">
        <f t="shared" si="35"/>
      </c>
      <c r="G346" s="95">
        <f t="shared" si="36"/>
      </c>
      <c r="H346" s="95">
        <f t="shared" si="37"/>
      </c>
      <c r="I346" s="95">
        <f t="shared" si="38"/>
      </c>
      <c r="J346" s="95">
        <f t="shared" si="39"/>
      </c>
      <c r="K346" s="95">
        <f t="shared" si="40"/>
      </c>
      <c r="L346" s="95">
        <f t="shared" si="41"/>
      </c>
    </row>
    <row r="347" spans="2:12" ht="12.75">
      <c r="B347" s="124">
        <f>Running!A347</f>
        <v>0</v>
      </c>
      <c r="C347" s="125">
        <f>Running!C347</f>
        <v>0</v>
      </c>
      <c r="D347" s="126">
        <f>IF(Running!D347&amp;Running!E347&amp;Running!F347="","",IF(Running!D347&amp;Running!E347="",Running!F347&amp;"""",IF(Running!D347&amp;Running!F347="",Running!E347&amp;"'",IF(Running!D347="",Running!E347&amp;"'"&amp;Running!F347&amp;"""",IF(Running!E347&amp;Running!F347="",Running!D347&amp;":"&amp;Running!E347&amp;"0'",IF(Running!F347="",Running!D347&amp;":"&amp;Running!E347&amp;"0'",Running!D347&amp;":"&amp;Running!E347&amp;"'"&amp;Running!F347&amp;""""))))))</f>
      </c>
      <c r="E347" s="96">
        <f>Running!N347</f>
      </c>
      <c r="F347" s="95">
        <f t="shared" si="35"/>
      </c>
      <c r="G347" s="95">
        <f t="shared" si="36"/>
      </c>
      <c r="H347" s="95">
        <f t="shared" si="37"/>
      </c>
      <c r="I347" s="95">
        <f t="shared" si="38"/>
      </c>
      <c r="J347" s="95">
        <f t="shared" si="39"/>
      </c>
      <c r="K347" s="95">
        <f t="shared" si="40"/>
      </c>
      <c r="L347" s="95">
        <f t="shared" si="41"/>
      </c>
    </row>
    <row r="348" spans="2:12" ht="12.75">
      <c r="B348" s="124">
        <f>Running!A348</f>
        <v>0</v>
      </c>
      <c r="C348" s="125">
        <f>Running!C348</f>
        <v>0</v>
      </c>
      <c r="D348" s="126">
        <f>IF(Running!D348&amp;Running!E348&amp;Running!F348="","",IF(Running!D348&amp;Running!E348="",Running!F348&amp;"""",IF(Running!D348&amp;Running!F348="",Running!E348&amp;"'",IF(Running!D348="",Running!E348&amp;"'"&amp;Running!F348&amp;"""",IF(Running!E348&amp;Running!F348="",Running!D348&amp;":"&amp;Running!E348&amp;"0'",IF(Running!F348="",Running!D348&amp;":"&amp;Running!E348&amp;"0'",Running!D348&amp;":"&amp;Running!E348&amp;"'"&amp;Running!F348&amp;""""))))))</f>
      </c>
      <c r="E348" s="96">
        <f>Running!N348</f>
      </c>
      <c r="F348" s="95">
        <f t="shared" si="35"/>
      </c>
      <c r="G348" s="95">
        <f t="shared" si="36"/>
      </c>
      <c r="H348" s="95">
        <f t="shared" si="37"/>
      </c>
      <c r="I348" s="95">
        <f t="shared" si="38"/>
      </c>
      <c r="J348" s="95">
        <f t="shared" si="39"/>
      </c>
      <c r="K348" s="95">
        <f t="shared" si="40"/>
      </c>
      <c r="L348" s="95">
        <f t="shared" si="41"/>
      </c>
    </row>
    <row r="349" spans="2:12" ht="12.75">
      <c r="B349" s="124">
        <f>Running!A349</f>
        <v>0</v>
      </c>
      <c r="C349" s="125">
        <f>Running!C349</f>
        <v>0</v>
      </c>
      <c r="D349" s="126">
        <f>IF(Running!D349&amp;Running!E349&amp;Running!F349="","",IF(Running!D349&amp;Running!E349="",Running!F349&amp;"""",IF(Running!D349&amp;Running!F349="",Running!E349&amp;"'",IF(Running!D349="",Running!E349&amp;"'"&amp;Running!F349&amp;"""",IF(Running!E349&amp;Running!F349="",Running!D349&amp;":"&amp;Running!E349&amp;"0'",IF(Running!F349="",Running!D349&amp;":"&amp;Running!E349&amp;"0'",Running!D349&amp;":"&amp;Running!E349&amp;"'"&amp;Running!F349&amp;""""))))))</f>
      </c>
      <c r="E349" s="96">
        <f>Running!N349</f>
      </c>
      <c r="F349" s="95">
        <f t="shared" si="35"/>
      </c>
      <c r="G349" s="95">
        <f t="shared" si="36"/>
      </c>
      <c r="H349" s="95">
        <f t="shared" si="37"/>
      </c>
      <c r="I349" s="95">
        <f t="shared" si="38"/>
      </c>
      <c r="J349" s="95">
        <f t="shared" si="39"/>
      </c>
      <c r="K349" s="95">
        <f t="shared" si="40"/>
      </c>
      <c r="L349" s="95">
        <f t="shared" si="41"/>
      </c>
    </row>
    <row r="350" spans="2:12" ht="12.75">
      <c r="B350" s="124">
        <f>Running!A350</f>
        <v>0</v>
      </c>
      <c r="C350" s="125">
        <f>Running!C350</f>
        <v>0</v>
      </c>
      <c r="D350" s="126">
        <f>IF(Running!D350&amp;Running!E350&amp;Running!F350="","",IF(Running!D350&amp;Running!E350="",Running!F350&amp;"""",IF(Running!D350&amp;Running!F350="",Running!E350&amp;"'",IF(Running!D350="",Running!E350&amp;"'"&amp;Running!F350&amp;"""",IF(Running!E350&amp;Running!F350="",Running!D350&amp;":"&amp;Running!E350&amp;"0'",IF(Running!F350="",Running!D350&amp;":"&amp;Running!E350&amp;"0'",Running!D350&amp;":"&amp;Running!E350&amp;"'"&amp;Running!F350&amp;""""))))))</f>
      </c>
      <c r="E350" s="96">
        <f>Running!N350</f>
      </c>
      <c r="F350" s="95">
        <f t="shared" si="35"/>
      </c>
      <c r="G350" s="95">
        <f t="shared" si="36"/>
      </c>
      <c r="H350" s="95">
        <f t="shared" si="37"/>
      </c>
      <c r="I350" s="95">
        <f t="shared" si="38"/>
      </c>
      <c r="J350" s="95">
        <f t="shared" si="39"/>
      </c>
      <c r="K350" s="95">
        <f t="shared" si="40"/>
      </c>
      <c r="L350" s="95">
        <f t="shared" si="41"/>
      </c>
    </row>
    <row r="351" spans="2:12" ht="12.75">
      <c r="B351" s="124">
        <f>Running!A351</f>
        <v>0</v>
      </c>
      <c r="C351" s="125">
        <f>Running!C351</f>
        <v>0</v>
      </c>
      <c r="D351" s="126">
        <f>IF(Running!D351&amp;Running!E351&amp;Running!F351="","",IF(Running!D351&amp;Running!E351="",Running!F351&amp;"""",IF(Running!D351&amp;Running!F351="",Running!E351&amp;"'",IF(Running!D351="",Running!E351&amp;"'"&amp;Running!F351&amp;"""",IF(Running!E351&amp;Running!F351="",Running!D351&amp;":"&amp;Running!E351&amp;"0'",IF(Running!F351="",Running!D351&amp;":"&amp;Running!E351&amp;"0'",Running!D351&amp;":"&amp;Running!E351&amp;"'"&amp;Running!F351&amp;""""))))))</f>
      </c>
      <c r="E351" s="96">
        <f>Running!N351</f>
      </c>
      <c r="F351" s="95">
        <f t="shared" si="35"/>
      </c>
      <c r="G351" s="95">
        <f t="shared" si="36"/>
      </c>
      <c r="H351" s="95">
        <f t="shared" si="37"/>
      </c>
      <c r="I351" s="95">
        <f t="shared" si="38"/>
      </c>
      <c r="J351" s="95">
        <f t="shared" si="39"/>
      </c>
      <c r="K351" s="95">
        <f t="shared" si="40"/>
      </c>
      <c r="L351" s="95">
        <f t="shared" si="41"/>
      </c>
    </row>
    <row r="352" spans="2:12" ht="12.75">
      <c r="B352" s="124">
        <f>Running!A352</f>
        <v>0</v>
      </c>
      <c r="C352" s="125">
        <f>Running!C352</f>
        <v>0</v>
      </c>
      <c r="D352" s="126">
        <f>IF(Running!D352&amp;Running!E352&amp;Running!F352="","",IF(Running!D352&amp;Running!E352="",Running!F352&amp;"""",IF(Running!D352&amp;Running!F352="",Running!E352&amp;"'",IF(Running!D352="",Running!E352&amp;"'"&amp;Running!F352&amp;"""",IF(Running!E352&amp;Running!F352="",Running!D352&amp;":"&amp;Running!E352&amp;"0'",IF(Running!F352="",Running!D352&amp;":"&amp;Running!E352&amp;"0'",Running!D352&amp;":"&amp;Running!E352&amp;"'"&amp;Running!F352&amp;""""))))))</f>
      </c>
      <c r="E352" s="96">
        <f>Running!N352</f>
      </c>
      <c r="F352" s="95">
        <f t="shared" si="35"/>
      </c>
      <c r="G352" s="95">
        <f t="shared" si="36"/>
      </c>
      <c r="H352" s="95">
        <f t="shared" si="37"/>
      </c>
      <c r="I352" s="95">
        <f t="shared" si="38"/>
      </c>
      <c r="J352" s="95">
        <f t="shared" si="39"/>
      </c>
      <c r="K352" s="95">
        <f t="shared" si="40"/>
      </c>
      <c r="L352" s="95">
        <f t="shared" si="41"/>
      </c>
    </row>
    <row r="353" spans="2:12" ht="12.75">
      <c r="B353" s="124">
        <f>Running!A353</f>
        <v>0</v>
      </c>
      <c r="C353" s="125">
        <f>Running!C353</f>
        <v>0</v>
      </c>
      <c r="D353" s="126">
        <f>IF(Running!D353&amp;Running!E353&amp;Running!F353="","",IF(Running!D353&amp;Running!E353="",Running!F353&amp;"""",IF(Running!D353&amp;Running!F353="",Running!E353&amp;"'",IF(Running!D353="",Running!E353&amp;"'"&amp;Running!F353&amp;"""",IF(Running!E353&amp;Running!F353="",Running!D353&amp;":"&amp;Running!E353&amp;"0'",IF(Running!F353="",Running!D353&amp;":"&amp;Running!E353&amp;"0'",Running!D353&amp;":"&amp;Running!E353&amp;"'"&amp;Running!F353&amp;""""))))))</f>
      </c>
      <c r="E353" s="96">
        <f>Running!N353</f>
      </c>
      <c r="F353" s="95">
        <f t="shared" si="35"/>
      </c>
      <c r="G353" s="95">
        <f t="shared" si="36"/>
      </c>
      <c r="H353" s="95">
        <f t="shared" si="37"/>
      </c>
      <c r="I353" s="95">
        <f t="shared" si="38"/>
      </c>
      <c r="J353" s="95">
        <f t="shared" si="39"/>
      </c>
      <c r="K353" s="95">
        <f t="shared" si="40"/>
      </c>
      <c r="L353" s="95">
        <f t="shared" si="41"/>
      </c>
    </row>
    <row r="354" spans="2:12" ht="12.75">
      <c r="B354" s="124">
        <f>Running!A354</f>
        <v>0</v>
      </c>
      <c r="C354" s="125">
        <f>Running!C354</f>
        <v>0</v>
      </c>
      <c r="D354" s="126">
        <f>IF(Running!D354&amp;Running!E354&amp;Running!F354="","",IF(Running!D354&amp;Running!E354="",Running!F354&amp;"""",IF(Running!D354&amp;Running!F354="",Running!E354&amp;"'",IF(Running!D354="",Running!E354&amp;"'"&amp;Running!F354&amp;"""",IF(Running!E354&amp;Running!F354="",Running!D354&amp;":"&amp;Running!E354&amp;"0'",IF(Running!F354="",Running!D354&amp;":"&amp;Running!E354&amp;"0'",Running!D354&amp;":"&amp;Running!E354&amp;"'"&amp;Running!F354&amp;""""))))))</f>
      </c>
      <c r="E354" s="96">
        <f>Running!N354</f>
      </c>
      <c r="F354" s="95">
        <f t="shared" si="35"/>
      </c>
      <c r="G354" s="95">
        <f t="shared" si="36"/>
      </c>
      <c r="H354" s="95">
        <f t="shared" si="37"/>
      </c>
      <c r="I354" s="95">
        <f t="shared" si="38"/>
      </c>
      <c r="J354" s="95">
        <f t="shared" si="39"/>
      </c>
      <c r="K354" s="95">
        <f t="shared" si="40"/>
      </c>
      <c r="L354" s="95">
        <f t="shared" si="41"/>
      </c>
    </row>
    <row r="355" spans="2:12" ht="12.75">
      <c r="B355" s="124">
        <f>Running!A355</f>
        <v>0</v>
      </c>
      <c r="C355" s="125">
        <f>Running!C355</f>
        <v>0</v>
      </c>
      <c r="D355" s="126">
        <f>IF(Running!D355&amp;Running!E355&amp;Running!F355="","",IF(Running!D355&amp;Running!E355="",Running!F355&amp;"""",IF(Running!D355&amp;Running!F355="",Running!E355&amp;"'",IF(Running!D355="",Running!E355&amp;"'"&amp;Running!F355&amp;"""",IF(Running!E355&amp;Running!F355="",Running!D355&amp;":"&amp;Running!E355&amp;"0'",IF(Running!F355="",Running!D355&amp;":"&amp;Running!E355&amp;"0'",Running!D355&amp;":"&amp;Running!E355&amp;"'"&amp;Running!F355&amp;""""))))))</f>
      </c>
      <c r="E355" s="96">
        <f>Running!N355</f>
      </c>
      <c r="F355" s="95">
        <f t="shared" si="35"/>
      </c>
      <c r="G355" s="95">
        <f t="shared" si="36"/>
      </c>
      <c r="H355" s="95">
        <f t="shared" si="37"/>
      </c>
      <c r="I355" s="95">
        <f t="shared" si="38"/>
      </c>
      <c r="J355" s="95">
        <f t="shared" si="39"/>
      </c>
      <c r="K355" s="95">
        <f t="shared" si="40"/>
      </c>
      <c r="L355" s="95">
        <f t="shared" si="41"/>
      </c>
    </row>
    <row r="356" spans="2:12" ht="12.75">
      <c r="B356" s="124">
        <f>Running!A356</f>
        <v>0</v>
      </c>
      <c r="C356" s="125">
        <f>Running!C356</f>
        <v>0</v>
      </c>
      <c r="D356" s="126">
        <f>IF(Running!D356&amp;Running!E356&amp;Running!F356="","",IF(Running!D356&amp;Running!E356="",Running!F356&amp;"""",IF(Running!D356&amp;Running!F356="",Running!E356&amp;"'",IF(Running!D356="",Running!E356&amp;"'"&amp;Running!F356&amp;"""",IF(Running!E356&amp;Running!F356="",Running!D356&amp;":"&amp;Running!E356&amp;"0'",IF(Running!F356="",Running!D356&amp;":"&amp;Running!E356&amp;"0'",Running!D356&amp;":"&amp;Running!E356&amp;"'"&amp;Running!F356&amp;""""))))))</f>
      </c>
      <c r="E356" s="96">
        <f>Running!N356</f>
      </c>
      <c r="F356" s="95">
        <f t="shared" si="35"/>
      </c>
      <c r="G356" s="95">
        <f t="shared" si="36"/>
      </c>
      <c r="H356" s="95">
        <f t="shared" si="37"/>
      </c>
      <c r="I356" s="95">
        <f t="shared" si="38"/>
      </c>
      <c r="J356" s="95">
        <f t="shared" si="39"/>
      </c>
      <c r="K356" s="95">
        <f t="shared" si="40"/>
      </c>
      <c r="L356" s="95">
        <f t="shared" si="41"/>
      </c>
    </row>
    <row r="357" spans="2:12" ht="12.75">
      <c r="B357" s="124">
        <f>Running!A357</f>
        <v>0</v>
      </c>
      <c r="C357" s="125">
        <f>Running!C357</f>
        <v>0</v>
      </c>
      <c r="D357" s="126">
        <f>IF(Running!D357&amp;Running!E357&amp;Running!F357="","",IF(Running!D357&amp;Running!E357="",Running!F357&amp;"""",IF(Running!D357&amp;Running!F357="",Running!E357&amp;"'",IF(Running!D357="",Running!E357&amp;"'"&amp;Running!F357&amp;"""",IF(Running!E357&amp;Running!F357="",Running!D357&amp;":"&amp;Running!E357&amp;"0'",IF(Running!F357="",Running!D357&amp;":"&amp;Running!E357&amp;"0'",Running!D357&amp;":"&amp;Running!E357&amp;"'"&amp;Running!F357&amp;""""))))))</f>
      </c>
      <c r="E357" s="96">
        <f>Running!N357</f>
      </c>
      <c r="F357" s="95">
        <f t="shared" si="35"/>
      </c>
      <c r="G357" s="95">
        <f t="shared" si="36"/>
      </c>
      <c r="H357" s="95">
        <f t="shared" si="37"/>
      </c>
      <c r="I357" s="95">
        <f t="shared" si="38"/>
      </c>
      <c r="J357" s="95">
        <f t="shared" si="39"/>
      </c>
      <c r="K357" s="95">
        <f t="shared" si="40"/>
      </c>
      <c r="L357" s="95">
        <f t="shared" si="41"/>
      </c>
    </row>
    <row r="358" spans="2:12" ht="12.75">
      <c r="B358" s="124">
        <f>Running!A358</f>
        <v>0</v>
      </c>
      <c r="C358" s="125">
        <f>Running!C358</f>
        <v>0</v>
      </c>
      <c r="D358" s="126">
        <f>IF(Running!D358&amp;Running!E358&amp;Running!F358="","",IF(Running!D358&amp;Running!E358="",Running!F358&amp;"""",IF(Running!D358&amp;Running!F358="",Running!E358&amp;"'",IF(Running!D358="",Running!E358&amp;"'"&amp;Running!F358&amp;"""",IF(Running!E358&amp;Running!F358="",Running!D358&amp;":"&amp;Running!E358&amp;"0'",IF(Running!F358="",Running!D358&amp;":"&amp;Running!E358&amp;"0'",Running!D358&amp;":"&amp;Running!E358&amp;"'"&amp;Running!F358&amp;""""))))))</f>
      </c>
      <c r="E358" s="96">
        <f>Running!N358</f>
      </c>
      <c r="F358" s="95">
        <f t="shared" si="35"/>
      </c>
      <c r="G358" s="95">
        <f t="shared" si="36"/>
      </c>
      <c r="H358" s="95">
        <f t="shared" si="37"/>
      </c>
      <c r="I358" s="95">
        <f t="shared" si="38"/>
      </c>
      <c r="J358" s="95">
        <f t="shared" si="39"/>
      </c>
      <c r="K358" s="95">
        <f t="shared" si="40"/>
      </c>
      <c r="L358" s="95">
        <f t="shared" si="41"/>
      </c>
    </row>
    <row r="359" spans="2:12" ht="12.75">
      <c r="B359" s="124">
        <f>Running!A359</f>
        <v>0</v>
      </c>
      <c r="C359" s="125">
        <f>Running!C359</f>
        <v>0</v>
      </c>
      <c r="D359" s="126">
        <f>IF(Running!D359&amp;Running!E359&amp;Running!F359="","",IF(Running!D359&amp;Running!E359="",Running!F359&amp;"""",IF(Running!D359&amp;Running!F359="",Running!E359&amp;"'",IF(Running!D359="",Running!E359&amp;"'"&amp;Running!F359&amp;"""",IF(Running!E359&amp;Running!F359="",Running!D359&amp;":"&amp;Running!E359&amp;"0'",IF(Running!F359="",Running!D359&amp;":"&amp;Running!E359&amp;"0'",Running!D359&amp;":"&amp;Running!E359&amp;"'"&amp;Running!F359&amp;""""))))))</f>
      </c>
      <c r="E359" s="96">
        <f>Running!N359</f>
      </c>
      <c r="F359" s="95">
        <f t="shared" si="35"/>
      </c>
      <c r="G359" s="95">
        <f t="shared" si="36"/>
      </c>
      <c r="H359" s="95">
        <f t="shared" si="37"/>
      </c>
      <c r="I359" s="95">
        <f t="shared" si="38"/>
      </c>
      <c r="J359" s="95">
        <f t="shared" si="39"/>
      </c>
      <c r="K359" s="95">
        <f t="shared" si="40"/>
      </c>
      <c r="L359" s="95">
        <f t="shared" si="41"/>
      </c>
    </row>
    <row r="360" spans="2:12" ht="12.75">
      <c r="B360" s="124">
        <f>Running!A360</f>
        <v>0</v>
      </c>
      <c r="C360" s="125">
        <f>Running!C360</f>
        <v>0</v>
      </c>
      <c r="D360" s="126">
        <f>IF(Running!D360&amp;Running!E360&amp;Running!F360="","",IF(Running!D360&amp;Running!E360="",Running!F360&amp;"""",IF(Running!D360&amp;Running!F360="",Running!E360&amp;"'",IF(Running!D360="",Running!E360&amp;"'"&amp;Running!F360&amp;"""",IF(Running!E360&amp;Running!F360="",Running!D360&amp;":"&amp;Running!E360&amp;"0'",IF(Running!F360="",Running!D360&amp;":"&amp;Running!E360&amp;"0'",Running!D360&amp;":"&amp;Running!E360&amp;"'"&amp;Running!F360&amp;""""))))))</f>
      </c>
      <c r="E360" s="96">
        <f>Running!N360</f>
      </c>
      <c r="F360" s="95">
        <f t="shared" si="35"/>
      </c>
      <c r="G360" s="95">
        <f t="shared" si="36"/>
      </c>
      <c r="H360" s="95">
        <f t="shared" si="37"/>
      </c>
      <c r="I360" s="95">
        <f t="shared" si="38"/>
      </c>
      <c r="J360" s="95">
        <f t="shared" si="39"/>
      </c>
      <c r="K360" s="95">
        <f t="shared" si="40"/>
      </c>
      <c r="L360" s="95">
        <f t="shared" si="41"/>
      </c>
    </row>
    <row r="361" spans="2:12" ht="12.75">
      <c r="B361" s="124">
        <f>Running!A361</f>
        <v>0</v>
      </c>
      <c r="C361" s="125">
        <f>Running!C361</f>
        <v>0</v>
      </c>
      <c r="D361" s="126">
        <f>IF(Running!D361&amp;Running!E361&amp;Running!F361="","",IF(Running!D361&amp;Running!E361="",Running!F361&amp;"""",IF(Running!D361&amp;Running!F361="",Running!E361&amp;"'",IF(Running!D361="",Running!E361&amp;"'"&amp;Running!F361&amp;"""",IF(Running!E361&amp;Running!F361="",Running!D361&amp;":"&amp;Running!E361&amp;"0'",IF(Running!F361="",Running!D361&amp;":"&amp;Running!E361&amp;"0'",Running!D361&amp;":"&amp;Running!E361&amp;"'"&amp;Running!F361&amp;""""))))))</f>
      </c>
      <c r="E361" s="96">
        <f>Running!N361</f>
      </c>
      <c r="F361" s="95">
        <f t="shared" si="35"/>
      </c>
      <c r="G361" s="95">
        <f t="shared" si="36"/>
      </c>
      <c r="H361" s="95">
        <f t="shared" si="37"/>
      </c>
      <c r="I361" s="95">
        <f t="shared" si="38"/>
      </c>
      <c r="J361" s="95">
        <f t="shared" si="39"/>
      </c>
      <c r="K361" s="95">
        <f t="shared" si="40"/>
      </c>
      <c r="L361" s="95">
        <f t="shared" si="41"/>
      </c>
    </row>
    <row r="362" spans="2:12" ht="12.75">
      <c r="B362" s="124">
        <f>Running!A362</f>
        <v>0</v>
      </c>
      <c r="C362" s="125">
        <f>Running!C362</f>
        <v>0</v>
      </c>
      <c r="D362" s="126">
        <f>IF(Running!D362&amp;Running!E362&amp;Running!F362="","",IF(Running!D362&amp;Running!E362="",Running!F362&amp;"""",IF(Running!D362&amp;Running!F362="",Running!E362&amp;"'",IF(Running!D362="",Running!E362&amp;"'"&amp;Running!F362&amp;"""",IF(Running!E362&amp;Running!F362="",Running!D362&amp;":"&amp;Running!E362&amp;"0'",IF(Running!F362="",Running!D362&amp;":"&amp;Running!E362&amp;"0'",Running!D362&amp;":"&amp;Running!E362&amp;"'"&amp;Running!F362&amp;""""))))))</f>
      </c>
      <c r="E362" s="96">
        <f>Running!N362</f>
      </c>
      <c r="F362" s="95">
        <f t="shared" si="35"/>
      </c>
      <c r="G362" s="95">
        <f t="shared" si="36"/>
      </c>
      <c r="H362" s="95">
        <f t="shared" si="37"/>
      </c>
      <c r="I362" s="95">
        <f t="shared" si="38"/>
      </c>
      <c r="J362" s="95">
        <f t="shared" si="39"/>
      </c>
      <c r="K362" s="95">
        <f t="shared" si="40"/>
      </c>
      <c r="L362" s="95">
        <f t="shared" si="41"/>
      </c>
    </row>
    <row r="363" spans="2:12" ht="12.75">
      <c r="B363" s="124">
        <f>Running!A363</f>
        <v>0</v>
      </c>
      <c r="C363" s="125">
        <f>Running!C363</f>
        <v>0</v>
      </c>
      <c r="D363" s="126">
        <f>IF(Running!D363&amp;Running!E363&amp;Running!F363="","",IF(Running!D363&amp;Running!E363="",Running!F363&amp;"""",IF(Running!D363&amp;Running!F363="",Running!E363&amp;"'",IF(Running!D363="",Running!E363&amp;"'"&amp;Running!F363&amp;"""",IF(Running!E363&amp;Running!F363="",Running!D363&amp;":"&amp;Running!E363&amp;"0'",IF(Running!F363="",Running!D363&amp;":"&amp;Running!E363&amp;"0'",Running!D363&amp;":"&amp;Running!E363&amp;"'"&amp;Running!F363&amp;""""))))))</f>
      </c>
      <c r="E363" s="96">
        <f>Running!N363</f>
      </c>
      <c r="F363" s="95">
        <f t="shared" si="35"/>
      </c>
      <c r="G363" s="95">
        <f t="shared" si="36"/>
      </c>
      <c r="H363" s="95">
        <f t="shared" si="37"/>
      </c>
      <c r="I363" s="95">
        <f t="shared" si="38"/>
      </c>
      <c r="J363" s="95">
        <f t="shared" si="39"/>
      </c>
      <c r="K363" s="95">
        <f t="shared" si="40"/>
      </c>
      <c r="L363" s="95">
        <f t="shared" si="41"/>
      </c>
    </row>
    <row r="364" spans="2:12" ht="12.75">
      <c r="B364" s="124">
        <f>Running!A364</f>
        <v>0</v>
      </c>
      <c r="C364" s="125">
        <f>Running!C364</f>
        <v>0</v>
      </c>
      <c r="D364" s="126">
        <f>IF(Running!D364&amp;Running!E364&amp;Running!F364="","",IF(Running!D364&amp;Running!E364="",Running!F364&amp;"""",IF(Running!D364&amp;Running!F364="",Running!E364&amp;"'",IF(Running!D364="",Running!E364&amp;"'"&amp;Running!F364&amp;"""",IF(Running!E364&amp;Running!F364="",Running!D364&amp;":"&amp;Running!E364&amp;"0'",IF(Running!F364="",Running!D364&amp;":"&amp;Running!E364&amp;"0'",Running!D364&amp;":"&amp;Running!E364&amp;"'"&amp;Running!F364&amp;""""))))))</f>
      </c>
      <c r="E364" s="96">
        <f>Running!N364</f>
      </c>
      <c r="F364" s="95">
        <f t="shared" si="35"/>
      </c>
      <c r="G364" s="95">
        <f t="shared" si="36"/>
      </c>
      <c r="H364" s="95">
        <f t="shared" si="37"/>
      </c>
      <c r="I364" s="95">
        <f t="shared" si="38"/>
      </c>
      <c r="J364" s="95">
        <f t="shared" si="39"/>
      </c>
      <c r="K364" s="95">
        <f t="shared" si="40"/>
      </c>
      <c r="L364" s="95">
        <f t="shared" si="41"/>
      </c>
    </row>
    <row r="365" spans="2:12" ht="12.75">
      <c r="B365" s="124">
        <f>Running!A365</f>
        <v>0</v>
      </c>
      <c r="C365" s="125">
        <f>Running!C365</f>
        <v>0</v>
      </c>
      <c r="D365" s="126">
        <f>IF(Running!D365&amp;Running!E365&amp;Running!F365="","",IF(Running!D365&amp;Running!E365="",Running!F365&amp;"""",IF(Running!D365&amp;Running!F365="",Running!E365&amp;"'",IF(Running!D365="",Running!E365&amp;"'"&amp;Running!F365&amp;"""",IF(Running!E365&amp;Running!F365="",Running!D365&amp;":"&amp;Running!E365&amp;"0'",IF(Running!F365="",Running!D365&amp;":"&amp;Running!E365&amp;"0'",Running!D365&amp;":"&amp;Running!E365&amp;"'"&amp;Running!F365&amp;""""))))))</f>
      </c>
      <c r="E365" s="96">
        <f>Running!N365</f>
      </c>
      <c r="F365" s="95">
        <f t="shared" si="35"/>
      </c>
      <c r="G365" s="95">
        <f t="shared" si="36"/>
      </c>
      <c r="H365" s="95">
        <f t="shared" si="37"/>
      </c>
      <c r="I365" s="95">
        <f t="shared" si="38"/>
      </c>
      <c r="J365" s="95">
        <f t="shared" si="39"/>
      </c>
      <c r="K365" s="95">
        <f t="shared" si="40"/>
      </c>
      <c r="L365" s="95">
        <f t="shared" si="41"/>
      </c>
    </row>
    <row r="366" spans="2:12" ht="12.75">
      <c r="B366" s="124">
        <f>Running!A366</f>
        <v>0</v>
      </c>
      <c r="C366" s="125">
        <f>Running!C366</f>
        <v>0</v>
      </c>
      <c r="D366" s="126">
        <f>IF(Running!D366&amp;Running!E366&amp;Running!F366="","",IF(Running!D366&amp;Running!E366="",Running!F366&amp;"""",IF(Running!D366&amp;Running!F366="",Running!E366&amp;"'",IF(Running!D366="",Running!E366&amp;"'"&amp;Running!F366&amp;"""",IF(Running!E366&amp;Running!F366="",Running!D366&amp;":"&amp;Running!E366&amp;"0'",IF(Running!F366="",Running!D366&amp;":"&amp;Running!E366&amp;"0'",Running!D366&amp;":"&amp;Running!E366&amp;"'"&amp;Running!F366&amp;""""))))))</f>
      </c>
      <c r="E366" s="96">
        <f>Running!N366</f>
      </c>
      <c r="F366" s="95">
        <f t="shared" si="35"/>
      </c>
      <c r="G366" s="95">
        <f t="shared" si="36"/>
      </c>
      <c r="H366" s="95">
        <f t="shared" si="37"/>
      </c>
      <c r="I366" s="95">
        <f t="shared" si="38"/>
      </c>
      <c r="J366" s="95">
        <f t="shared" si="39"/>
      </c>
      <c r="K366" s="95">
        <f t="shared" si="40"/>
      </c>
      <c r="L366" s="95">
        <f t="shared" si="41"/>
      </c>
    </row>
    <row r="367" spans="2:12" ht="12.75">
      <c r="B367" s="124">
        <f>Running!A367</f>
        <v>0</v>
      </c>
      <c r="C367" s="125">
        <f>Running!C367</f>
        <v>0</v>
      </c>
      <c r="D367" s="126">
        <f>IF(Running!D367&amp;Running!E367&amp;Running!F367="","",IF(Running!D367&amp;Running!E367="",Running!F367&amp;"""",IF(Running!D367&amp;Running!F367="",Running!E367&amp;"'",IF(Running!D367="",Running!E367&amp;"'"&amp;Running!F367&amp;"""",IF(Running!E367&amp;Running!F367="",Running!D367&amp;":"&amp;Running!E367&amp;"0'",IF(Running!F367="",Running!D367&amp;":"&amp;Running!E367&amp;"0'",Running!D367&amp;":"&amp;Running!E367&amp;"'"&amp;Running!F367&amp;""""))))))</f>
      </c>
      <c r="E367" s="96">
        <f>Running!N367</f>
      </c>
      <c r="F367" s="95">
        <f t="shared" si="35"/>
      </c>
      <c r="G367" s="95">
        <f t="shared" si="36"/>
      </c>
      <c r="H367" s="95">
        <f t="shared" si="37"/>
      </c>
      <c r="I367" s="95">
        <f t="shared" si="38"/>
      </c>
      <c r="J367" s="95">
        <f t="shared" si="39"/>
      </c>
      <c r="K367" s="95">
        <f t="shared" si="40"/>
      </c>
      <c r="L367" s="95">
        <f t="shared" si="41"/>
      </c>
    </row>
    <row r="368" spans="2:12" ht="12.75">
      <c r="B368" s="124">
        <f>Running!A368</f>
        <v>0</v>
      </c>
      <c r="C368" s="125">
        <f>Running!C368</f>
        <v>0</v>
      </c>
      <c r="D368" s="126">
        <f>IF(Running!D368&amp;Running!E368&amp;Running!F368="","",IF(Running!D368&amp;Running!E368="",Running!F368&amp;"""",IF(Running!D368&amp;Running!F368="",Running!E368&amp;"'",IF(Running!D368="",Running!E368&amp;"'"&amp;Running!F368&amp;"""",IF(Running!E368&amp;Running!F368="",Running!D368&amp;":"&amp;Running!E368&amp;"0'",IF(Running!F368="",Running!D368&amp;":"&amp;Running!E368&amp;"0'",Running!D368&amp;":"&amp;Running!E368&amp;"'"&amp;Running!F368&amp;""""))))))</f>
      </c>
      <c r="E368" s="96">
        <f>Running!N368</f>
      </c>
      <c r="F368" s="95">
        <f t="shared" si="35"/>
      </c>
      <c r="G368" s="95">
        <f t="shared" si="36"/>
      </c>
      <c r="H368" s="95">
        <f t="shared" si="37"/>
      </c>
      <c r="I368" s="95">
        <f t="shared" si="38"/>
      </c>
      <c r="J368" s="95">
        <f t="shared" si="39"/>
      </c>
      <c r="K368" s="95">
        <f t="shared" si="40"/>
      </c>
      <c r="L368" s="95">
        <f t="shared" si="41"/>
      </c>
    </row>
    <row r="369" spans="2:12" ht="12.75">
      <c r="B369" s="124">
        <f>Running!A369</f>
        <v>0</v>
      </c>
      <c r="C369" s="125">
        <f>Running!C369</f>
        <v>0</v>
      </c>
      <c r="D369" s="126">
        <f>IF(Running!D369&amp;Running!E369&amp;Running!F369="","",IF(Running!D369&amp;Running!E369="",Running!F369&amp;"""",IF(Running!D369&amp;Running!F369="",Running!E369&amp;"'",IF(Running!D369="",Running!E369&amp;"'"&amp;Running!F369&amp;"""",IF(Running!E369&amp;Running!F369="",Running!D369&amp;":"&amp;Running!E369&amp;"0'",IF(Running!F369="",Running!D369&amp;":"&amp;Running!E369&amp;"0'",Running!D369&amp;":"&amp;Running!E369&amp;"'"&amp;Running!F369&amp;""""))))))</f>
      </c>
      <c r="E369" s="96">
        <f>Running!N369</f>
      </c>
      <c r="F369" s="95">
        <f t="shared" si="35"/>
      </c>
      <c r="G369" s="95">
        <f t="shared" si="36"/>
      </c>
      <c r="H369" s="95">
        <f t="shared" si="37"/>
      </c>
      <c r="I369" s="95">
        <f t="shared" si="38"/>
      </c>
      <c r="J369" s="95">
        <f t="shared" si="39"/>
      </c>
      <c r="K369" s="95">
        <f t="shared" si="40"/>
      </c>
      <c r="L369" s="95">
        <f t="shared" si="41"/>
      </c>
    </row>
    <row r="370" spans="2:12" ht="12.75">
      <c r="B370" s="124">
        <f>Running!A370</f>
        <v>0</v>
      </c>
      <c r="C370" s="125">
        <f>Running!C370</f>
        <v>0</v>
      </c>
      <c r="D370" s="126">
        <f>IF(Running!D370&amp;Running!E370&amp;Running!F370="","",IF(Running!D370&amp;Running!E370="",Running!F370&amp;"""",IF(Running!D370&amp;Running!F370="",Running!E370&amp;"'",IF(Running!D370="",Running!E370&amp;"'"&amp;Running!F370&amp;"""",IF(Running!E370&amp;Running!F370="",Running!D370&amp;":"&amp;Running!E370&amp;"0'",IF(Running!F370="",Running!D370&amp;":"&amp;Running!E370&amp;"0'",Running!D370&amp;":"&amp;Running!E370&amp;"'"&amp;Running!F370&amp;""""))))))</f>
      </c>
      <c r="E370" s="96">
        <f>Running!N370</f>
      </c>
      <c r="F370" s="95">
        <f t="shared" si="35"/>
      </c>
      <c r="G370" s="95">
        <f t="shared" si="36"/>
      </c>
      <c r="H370" s="95">
        <f t="shared" si="37"/>
      </c>
      <c r="I370" s="95">
        <f t="shared" si="38"/>
      </c>
      <c r="J370" s="95">
        <f t="shared" si="39"/>
      </c>
      <c r="K370" s="95">
        <f t="shared" si="40"/>
      </c>
      <c r="L370" s="95">
        <f t="shared" si="41"/>
      </c>
    </row>
    <row r="371" spans="2:12" ht="12.75">
      <c r="B371" s="124">
        <f>Running!A371</f>
        <v>0</v>
      </c>
      <c r="C371" s="125">
        <f>Running!C371</f>
        <v>0</v>
      </c>
      <c r="D371" s="126">
        <f>IF(Running!D371&amp;Running!E371&amp;Running!F371="","",IF(Running!D371&amp;Running!E371="",Running!F371&amp;"""",IF(Running!D371&amp;Running!F371="",Running!E371&amp;"'",IF(Running!D371="",Running!E371&amp;"'"&amp;Running!F371&amp;"""",IF(Running!E371&amp;Running!F371="",Running!D371&amp;":"&amp;Running!E371&amp;"0'",IF(Running!F371="",Running!D371&amp;":"&amp;Running!E371&amp;"0'",Running!D371&amp;":"&amp;Running!E371&amp;"'"&amp;Running!F371&amp;""""))))))</f>
      </c>
      <c r="E371" s="96">
        <f>Running!N371</f>
      </c>
      <c r="F371" s="95">
        <f t="shared" si="35"/>
      </c>
      <c r="G371" s="95">
        <f t="shared" si="36"/>
      </c>
      <c r="H371" s="95">
        <f t="shared" si="37"/>
      </c>
      <c r="I371" s="95">
        <f t="shared" si="38"/>
      </c>
      <c r="J371" s="95">
        <f t="shared" si="39"/>
      </c>
      <c r="K371" s="95">
        <f t="shared" si="40"/>
      </c>
      <c r="L371" s="95">
        <f t="shared" si="41"/>
      </c>
    </row>
    <row r="372" spans="2:12" ht="12.75">
      <c r="B372" s="124">
        <f>Running!A372</f>
        <v>0</v>
      </c>
      <c r="C372" s="125">
        <f>Running!C372</f>
        <v>0</v>
      </c>
      <c r="D372" s="126">
        <f>IF(Running!D372&amp;Running!E372&amp;Running!F372="","",IF(Running!D372&amp;Running!E372="",Running!F372&amp;"""",IF(Running!D372&amp;Running!F372="",Running!E372&amp;"'",IF(Running!D372="",Running!E372&amp;"'"&amp;Running!F372&amp;"""",IF(Running!E372&amp;Running!F372="",Running!D372&amp;":"&amp;Running!E372&amp;"0'",IF(Running!F372="",Running!D372&amp;":"&amp;Running!E372&amp;"0'",Running!D372&amp;":"&amp;Running!E372&amp;"'"&amp;Running!F372&amp;""""))))))</f>
      </c>
      <c r="E372" s="96">
        <f>Running!N372</f>
      </c>
      <c r="F372" s="95">
        <f t="shared" si="35"/>
      </c>
      <c r="G372" s="95">
        <f t="shared" si="36"/>
      </c>
      <c r="H372" s="95">
        <f t="shared" si="37"/>
      </c>
      <c r="I372" s="95">
        <f t="shared" si="38"/>
      </c>
      <c r="J372" s="95">
        <f t="shared" si="39"/>
      </c>
      <c r="K372" s="95">
        <f t="shared" si="40"/>
      </c>
      <c r="L372" s="95">
        <f t="shared" si="41"/>
      </c>
    </row>
    <row r="373" spans="2:12" ht="12.75">
      <c r="B373" s="124">
        <f>Running!A373</f>
        <v>0</v>
      </c>
      <c r="C373" s="125">
        <f>Running!C373</f>
        <v>0</v>
      </c>
      <c r="D373" s="126">
        <f>IF(Running!D373&amp;Running!E373&amp;Running!F373="","",IF(Running!D373&amp;Running!E373="",Running!F373&amp;"""",IF(Running!D373&amp;Running!F373="",Running!E373&amp;"'",IF(Running!D373="",Running!E373&amp;"'"&amp;Running!F373&amp;"""",IF(Running!E373&amp;Running!F373="",Running!D373&amp;":"&amp;Running!E373&amp;"0'",IF(Running!F373="",Running!D373&amp;":"&amp;Running!E373&amp;"0'",Running!D373&amp;":"&amp;Running!E373&amp;"'"&amp;Running!F373&amp;""""))))))</f>
      </c>
      <c r="E373" s="96">
        <f>Running!N373</f>
      </c>
      <c r="F373" s="95">
        <f t="shared" si="35"/>
      </c>
      <c r="G373" s="95">
        <f t="shared" si="36"/>
      </c>
      <c r="H373" s="95">
        <f t="shared" si="37"/>
      </c>
      <c r="I373" s="95">
        <f t="shared" si="38"/>
      </c>
      <c r="J373" s="95">
        <f t="shared" si="39"/>
      </c>
      <c r="K373" s="95">
        <f t="shared" si="40"/>
      </c>
      <c r="L373" s="95">
        <f t="shared" si="41"/>
      </c>
    </row>
    <row r="374" spans="2:12" ht="12.75">
      <c r="B374" s="124">
        <f>Running!A374</f>
        <v>0</v>
      </c>
      <c r="C374" s="125">
        <f>Running!C374</f>
        <v>0</v>
      </c>
      <c r="D374" s="126">
        <f>IF(Running!D374&amp;Running!E374&amp;Running!F374="","",IF(Running!D374&amp;Running!E374="",Running!F374&amp;"""",IF(Running!D374&amp;Running!F374="",Running!E374&amp;"'",IF(Running!D374="",Running!E374&amp;"'"&amp;Running!F374&amp;"""",IF(Running!E374&amp;Running!F374="",Running!D374&amp;":"&amp;Running!E374&amp;"0'",IF(Running!F374="",Running!D374&amp;":"&amp;Running!E374&amp;"0'",Running!D374&amp;":"&amp;Running!E374&amp;"'"&amp;Running!F374&amp;""""))))))</f>
      </c>
      <c r="E374" s="96">
        <f>Running!N374</f>
      </c>
      <c r="F374" s="95">
        <f t="shared" si="35"/>
      </c>
      <c r="G374" s="95">
        <f t="shared" si="36"/>
      </c>
      <c r="H374" s="95">
        <f t="shared" si="37"/>
      </c>
      <c r="I374" s="95">
        <f t="shared" si="38"/>
      </c>
      <c r="J374" s="95">
        <f t="shared" si="39"/>
      </c>
      <c r="K374" s="95">
        <f t="shared" si="40"/>
      </c>
      <c r="L374" s="95">
        <f t="shared" si="41"/>
      </c>
    </row>
    <row r="375" spans="2:12" ht="12.75">
      <c r="B375" s="124">
        <f>Running!A375</f>
        <v>0</v>
      </c>
      <c r="C375" s="125">
        <f>Running!C375</f>
        <v>0</v>
      </c>
      <c r="D375" s="126">
        <f>IF(Running!D375&amp;Running!E375&amp;Running!F375="","",IF(Running!D375&amp;Running!E375="",Running!F375&amp;"""",IF(Running!D375&amp;Running!F375="",Running!E375&amp;"'",IF(Running!D375="",Running!E375&amp;"'"&amp;Running!F375&amp;"""",IF(Running!E375&amp;Running!F375="",Running!D375&amp;":"&amp;Running!E375&amp;"0'",IF(Running!F375="",Running!D375&amp;":"&amp;Running!E375&amp;"0'",Running!D375&amp;":"&amp;Running!E375&amp;"'"&amp;Running!F375&amp;""""))))))</f>
      </c>
      <c r="E375" s="96">
        <f>Running!N375</f>
      </c>
      <c r="F375" s="95">
        <f t="shared" si="35"/>
      </c>
      <c r="G375" s="95">
        <f t="shared" si="36"/>
      </c>
      <c r="H375" s="95">
        <f t="shared" si="37"/>
      </c>
      <c r="I375" s="95">
        <f t="shared" si="38"/>
      </c>
      <c r="J375" s="95">
        <f t="shared" si="39"/>
      </c>
      <c r="K375" s="95">
        <f t="shared" si="40"/>
      </c>
      <c r="L375" s="95">
        <f t="shared" si="41"/>
      </c>
    </row>
    <row r="376" spans="2:12" ht="12.75">
      <c r="B376" s="124">
        <f>Running!A376</f>
        <v>0</v>
      </c>
      <c r="C376" s="125">
        <f>Running!C376</f>
        <v>0</v>
      </c>
      <c r="D376" s="126">
        <f>IF(Running!D376&amp;Running!E376&amp;Running!F376="","",IF(Running!D376&amp;Running!E376="",Running!F376&amp;"""",IF(Running!D376&amp;Running!F376="",Running!E376&amp;"'",IF(Running!D376="",Running!E376&amp;"'"&amp;Running!F376&amp;"""",IF(Running!E376&amp;Running!F376="",Running!D376&amp;":"&amp;Running!E376&amp;"0'",IF(Running!F376="",Running!D376&amp;":"&amp;Running!E376&amp;"0'",Running!D376&amp;":"&amp;Running!E376&amp;"'"&amp;Running!F376&amp;""""))))))</f>
      </c>
      <c r="E376" s="96">
        <f>Running!N376</f>
      </c>
      <c r="F376" s="95">
        <f t="shared" si="35"/>
      </c>
      <c r="G376" s="95">
        <f t="shared" si="36"/>
      </c>
      <c r="H376" s="95">
        <f t="shared" si="37"/>
      </c>
      <c r="I376" s="95">
        <f t="shared" si="38"/>
      </c>
      <c r="J376" s="95">
        <f t="shared" si="39"/>
      </c>
      <c r="K376" s="95">
        <f t="shared" si="40"/>
      </c>
      <c r="L376" s="95">
        <f t="shared" si="41"/>
      </c>
    </row>
    <row r="377" spans="2:12" ht="12.75">
      <c r="B377" s="124">
        <f>Running!A377</f>
        <v>0</v>
      </c>
      <c r="C377" s="125">
        <f>Running!C377</f>
        <v>0</v>
      </c>
      <c r="D377" s="126">
        <f>IF(Running!D377&amp;Running!E377&amp;Running!F377="","",IF(Running!D377&amp;Running!E377="",Running!F377&amp;"""",IF(Running!D377&amp;Running!F377="",Running!E377&amp;"'",IF(Running!D377="",Running!E377&amp;"'"&amp;Running!F377&amp;"""",IF(Running!E377&amp;Running!F377="",Running!D377&amp;":"&amp;Running!E377&amp;"0'",IF(Running!F377="",Running!D377&amp;":"&amp;Running!E377&amp;"0'",Running!D377&amp;":"&amp;Running!E377&amp;"'"&amp;Running!F377&amp;""""))))))</f>
      </c>
      <c r="E377" s="96">
        <f>Running!N377</f>
      </c>
      <c r="F377" s="95">
        <f t="shared" si="35"/>
      </c>
      <c r="G377" s="95">
        <f t="shared" si="36"/>
      </c>
      <c r="H377" s="95">
        <f t="shared" si="37"/>
      </c>
      <c r="I377" s="95">
        <f t="shared" si="38"/>
      </c>
      <c r="J377" s="95">
        <f t="shared" si="39"/>
      </c>
      <c r="K377" s="95">
        <f t="shared" si="40"/>
      </c>
      <c r="L377" s="95">
        <f t="shared" si="41"/>
      </c>
    </row>
  </sheetData>
  <sheetProtection password="F9F2" sheet="1" objects="1" scenarios="1"/>
  <mergeCells count="13">
    <mergeCell ref="I6:I7"/>
    <mergeCell ref="K6:K7"/>
    <mergeCell ref="L6:L7"/>
    <mergeCell ref="F5:L5"/>
    <mergeCell ref="J6:J7"/>
    <mergeCell ref="G6:G7"/>
    <mergeCell ref="F6:F7"/>
    <mergeCell ref="H6:H7"/>
    <mergeCell ref="B1:C1"/>
    <mergeCell ref="E6:E7"/>
    <mergeCell ref="B6:B7"/>
    <mergeCell ref="C6:C7"/>
    <mergeCell ref="D6:D7"/>
  </mergeCells>
  <dataValidations count="11">
    <dataValidation allowBlank="1" showInputMessage="1" showErrorMessage="1" promptTitle="Km orari" prompt="In questa cella viene calcolata la tua velocità in Km orari" sqref="E8:E377"/>
    <dataValidation allowBlank="1" showInputMessage="1" showErrorMessage="1" prompt="Data Allenamento" sqref="B8:B377"/>
    <dataValidation allowBlank="1" showInputMessage="1" showErrorMessage="1" prompt="Distanza percorsa" sqref="C8:C377"/>
    <dataValidation allowBlank="1" showInputMessage="1" showErrorMessage="1" promptTitle="Tempo 100 mt" prompt="In questa cella viene calcolato la media del tempo sui 100 metri" sqref="F8:F377"/>
    <dataValidation allowBlank="1" showInputMessage="1" showErrorMessage="1" promptTitle="Tempo 200 mt" prompt="In questa cella viene calcolato la media del tempo sui 200 metri" sqref="G8:G377"/>
    <dataValidation allowBlank="1" showInputMessage="1" showErrorMessage="1" promptTitle="Tempo 400 mt" prompt="In questa cella viene calcolato la media del tempo sui 400 metri" sqref="I8:I377"/>
    <dataValidation allowBlank="1" showInputMessage="1" showErrorMessage="1" promptTitle="Tempo 600 mt" prompt="In questa cella viene calcolato la media del tempo sui 600 metri" sqref="J8:J377"/>
    <dataValidation allowBlank="1" showInputMessage="1" showErrorMessage="1" promptTitle="Tempo 800 mt" prompt="In questa cella viene calcolato la media del tempo sui 800 metri" sqref="K8:K377"/>
    <dataValidation allowBlank="1" showInputMessage="1" showErrorMessage="1" promptTitle="Tempo al Km" prompt="In questa cella viene calcolato la media del tempo al Km" sqref="L8:L377"/>
    <dataValidation allowBlank="1" showInputMessage="1" showErrorMessage="1" prompt="Tempo trascorso durante la corsa" sqref="D8:D377"/>
    <dataValidation allowBlank="1" showInputMessage="1" showErrorMessage="1" promptTitle="Tempo 300 mt" prompt="In questa cella viene calcolato la media del tempo sui 300 metri" sqref="H8:H377"/>
  </dataValidations>
  <printOptions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Footer>&amp;CRUNNING
http://www.massimomoretti.it
http://digilander.iol.it/massimomoretti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Z380"/>
  <sheetViews>
    <sheetView showGridLines="0" showRowColHeaders="0" tabSelected="1" workbookViewId="0" topLeftCell="A1">
      <pane xSplit="12" ySplit="7" topLeftCell="M13" activePane="bottomRight" state="frozen"/>
      <selection pane="topLeft" activeCell="A1" sqref="A1"/>
      <selection pane="topRight" activeCell="L1" sqref="L1"/>
      <selection pane="bottomLeft" activeCell="A8" sqref="A8"/>
      <selection pane="bottomRight" activeCell="P30" sqref="P30"/>
    </sheetView>
  </sheetViews>
  <sheetFormatPr defaultColWidth="9.75390625" defaultRowHeight="12.75"/>
  <cols>
    <col min="1" max="1" width="9.75390625" style="31" customWidth="1"/>
    <col min="2" max="2" width="3.125" style="31" hidden="1" customWidth="1"/>
    <col min="3" max="3" width="6.75390625" style="31" customWidth="1"/>
    <col min="4" max="6" width="4.125" style="31" customWidth="1"/>
    <col min="7" max="8" width="4.50390625" style="31" customWidth="1"/>
    <col min="9" max="11" width="4.625" style="31" customWidth="1"/>
    <col min="12" max="13" width="9.00390625" style="31" customWidth="1"/>
    <col min="14" max="14" width="5.25390625" style="31" customWidth="1"/>
    <col min="15" max="15" width="7.125" style="31" customWidth="1"/>
    <col min="16" max="16" width="5.125" style="31" customWidth="1"/>
    <col min="17" max="17" width="6.75390625" style="31" customWidth="1"/>
    <col min="18" max="18" width="8.50390625" style="31" customWidth="1"/>
    <col min="19" max="19" width="11.375" style="31" customWidth="1"/>
    <col min="20" max="20" width="5.875" style="31" customWidth="1"/>
    <col min="21" max="21" width="9.50390625" style="31" customWidth="1"/>
    <col min="22" max="16384" width="9.75390625" style="31" customWidth="1"/>
  </cols>
  <sheetData>
    <row r="1" spans="1:20" ht="15" customHeight="1">
      <c r="A1" s="23"/>
      <c r="B1" s="24"/>
      <c r="C1" s="93" t="str">
        <f>Presentazione!C2</f>
        <v>Running File Excel v2.0 03.07.01</v>
      </c>
      <c r="D1" s="94"/>
      <c r="E1" s="94"/>
      <c r="F1" s="94"/>
      <c r="G1" s="94"/>
      <c r="H1" s="94"/>
      <c r="I1" s="94"/>
      <c r="J1" s="94"/>
      <c r="K1" s="25"/>
      <c r="L1" s="25"/>
      <c r="M1" s="26"/>
      <c r="N1" s="27"/>
      <c r="O1" s="28"/>
      <c r="P1" s="29"/>
      <c r="Q1" s="147" t="s">
        <v>6</v>
      </c>
      <c r="R1" s="148"/>
      <c r="S1" s="103">
        <f>Presentazione!D19</f>
        <v>21719</v>
      </c>
      <c r="T1" s="30">
        <f>IF(S$1="",1,215-S$2)</f>
        <v>165.67987407534247</v>
      </c>
    </row>
    <row r="2" spans="1:20" ht="15" customHeight="1">
      <c r="A2" s="32"/>
      <c r="B2" s="33"/>
      <c r="C2" s="34" t="s">
        <v>52</v>
      </c>
      <c r="D2" s="35"/>
      <c r="E2" s="33"/>
      <c r="F2" s="34"/>
      <c r="G2" s="33"/>
      <c r="H2" s="33"/>
      <c r="I2" s="33"/>
      <c r="J2" s="33"/>
      <c r="K2" s="33"/>
      <c r="L2" s="33"/>
      <c r="M2" s="33"/>
      <c r="N2" s="100"/>
      <c r="O2" s="101" t="s">
        <v>35</v>
      </c>
      <c r="P2" s="102"/>
      <c r="Q2" s="149" t="s">
        <v>7</v>
      </c>
      <c r="R2" s="148"/>
      <c r="S2" s="104">
        <f ca="1">IF(S1="","",(NOW()-S1)/365)</f>
        <v>49.320125924657546</v>
      </c>
      <c r="T2" s="30">
        <f>IF(S$1="",1,195-S$2)</f>
        <v>145.67987407534247</v>
      </c>
    </row>
    <row r="3" spans="1:20" ht="15" customHeight="1">
      <c r="A3" s="32"/>
      <c r="B3" s="33"/>
      <c r="C3" s="35" t="s">
        <v>4</v>
      </c>
      <c r="D3" s="36"/>
      <c r="E3" s="36"/>
      <c r="F3" s="36"/>
      <c r="G3" s="36"/>
      <c r="H3" s="36"/>
      <c r="I3" s="36"/>
      <c r="J3" s="36"/>
      <c r="K3" s="36"/>
      <c r="L3" s="36"/>
      <c r="M3" s="37"/>
      <c r="N3" s="151">
        <f ca="1">NOW()</f>
        <v>39720.8459625</v>
      </c>
      <c r="O3" s="152"/>
      <c r="P3" s="153"/>
      <c r="Q3" s="150" t="s">
        <v>45</v>
      </c>
      <c r="R3" s="148"/>
      <c r="S3" s="105">
        <f>Presentazione!D20</f>
        <v>76</v>
      </c>
      <c r="T3" s="38">
        <f>IF(S$1="",1,160-S$2)</f>
        <v>110.67987407534245</v>
      </c>
    </row>
    <row r="4" spans="1:24" ht="14.25" customHeight="1">
      <c r="A4" s="145"/>
      <c r="B4" s="146"/>
      <c r="C4" s="146"/>
      <c r="D4" s="146"/>
      <c r="E4" s="146"/>
      <c r="F4" s="146"/>
      <c r="G4" s="143"/>
      <c r="H4" s="144"/>
      <c r="I4" s="144"/>
      <c r="J4" s="144"/>
      <c r="K4" s="144"/>
      <c r="L4" s="39"/>
      <c r="M4" s="88" t="s">
        <v>18</v>
      </c>
      <c r="N4" s="88"/>
      <c r="O4" s="89"/>
      <c r="P4" s="90">
        <f>MIN(M8:M377)</f>
        <v>4.551184834123223</v>
      </c>
      <c r="Q4" s="91" t="s">
        <v>20</v>
      </c>
      <c r="R4" s="92">
        <f>MAX(N8:N377)</f>
        <v>12.198490444837</v>
      </c>
      <c r="S4" s="45"/>
      <c r="T4" s="45"/>
      <c r="U4" s="45"/>
      <c r="V4" s="45"/>
      <c r="W4" s="45"/>
      <c r="X4" s="45"/>
    </row>
    <row r="5" spans="1:24" ht="15" customHeight="1">
      <c r="A5" s="145"/>
      <c r="B5" s="146"/>
      <c r="C5" s="146"/>
      <c r="D5" s="146"/>
      <c r="E5" s="146"/>
      <c r="F5" s="146"/>
      <c r="G5" s="40"/>
      <c r="H5" s="40"/>
      <c r="I5" s="40"/>
      <c r="J5" s="40"/>
      <c r="K5" s="40"/>
      <c r="L5" s="40"/>
      <c r="M5" s="84" t="s">
        <v>19</v>
      </c>
      <c r="N5" s="84"/>
      <c r="O5" s="84"/>
      <c r="P5" s="85">
        <f>MAX(M8:M377)</f>
        <v>6.327014218009478</v>
      </c>
      <c r="Q5" s="86" t="s">
        <v>20</v>
      </c>
      <c r="R5" s="87">
        <f>MIN(N8:N377)</f>
        <v>9.167270094134684</v>
      </c>
      <c r="S5" s="45"/>
      <c r="T5" s="45"/>
      <c r="U5" s="45"/>
      <c r="V5" s="45"/>
      <c r="W5" s="45"/>
      <c r="X5" s="45"/>
    </row>
    <row r="6" spans="1:24" s="41" customFormat="1" ht="12" customHeight="1">
      <c r="A6" s="140" t="s">
        <v>36</v>
      </c>
      <c r="B6" s="128" t="s">
        <v>15</v>
      </c>
      <c r="C6" s="128" t="s">
        <v>8</v>
      </c>
      <c r="D6" s="128" t="s">
        <v>0</v>
      </c>
      <c r="E6" s="128" t="s">
        <v>1</v>
      </c>
      <c r="F6" s="128" t="s">
        <v>2</v>
      </c>
      <c r="G6" s="140" t="s">
        <v>29</v>
      </c>
      <c r="H6" s="140" t="s">
        <v>27</v>
      </c>
      <c r="I6" s="140" t="s">
        <v>48</v>
      </c>
      <c r="J6" s="140" t="s">
        <v>49</v>
      </c>
      <c r="K6" s="140" t="s">
        <v>50</v>
      </c>
      <c r="L6" s="140" t="s">
        <v>44</v>
      </c>
      <c r="M6" s="160" t="s">
        <v>5</v>
      </c>
      <c r="N6" s="128" t="s">
        <v>3</v>
      </c>
      <c r="O6" s="140" t="s">
        <v>9</v>
      </c>
      <c r="P6" s="140" t="s">
        <v>10</v>
      </c>
      <c r="Q6" s="140" t="s">
        <v>37</v>
      </c>
      <c r="R6" s="140" t="s">
        <v>38</v>
      </c>
      <c r="S6" s="174" t="s">
        <v>39</v>
      </c>
      <c r="T6" s="140" t="s">
        <v>40</v>
      </c>
      <c r="U6" s="140" t="s">
        <v>41</v>
      </c>
      <c r="V6" s="154" t="s">
        <v>17</v>
      </c>
      <c r="W6" s="155"/>
      <c r="X6" s="156"/>
    </row>
    <row r="7" spans="1:24" s="41" customFormat="1" ht="12" customHeight="1">
      <c r="A7" s="141"/>
      <c r="B7" s="142"/>
      <c r="C7" s="135"/>
      <c r="D7" s="135"/>
      <c r="E7" s="135"/>
      <c r="F7" s="135"/>
      <c r="G7" s="134"/>
      <c r="H7" s="134"/>
      <c r="I7" s="129"/>
      <c r="J7" s="129"/>
      <c r="K7" s="129"/>
      <c r="L7" s="134"/>
      <c r="M7" s="161"/>
      <c r="N7" s="135"/>
      <c r="O7" s="142"/>
      <c r="P7" s="142"/>
      <c r="Q7" s="142"/>
      <c r="R7" s="142"/>
      <c r="S7" s="175"/>
      <c r="T7" s="142"/>
      <c r="U7" s="142"/>
      <c r="V7" s="157"/>
      <c r="W7" s="158"/>
      <c r="X7" s="159"/>
    </row>
    <row r="8" spans="1:26" ht="10.5" customHeight="1">
      <c r="A8" s="46">
        <v>37220</v>
      </c>
      <c r="B8" s="21">
        <f>IF(A8="","",MONTH(A8))</f>
        <v>11</v>
      </c>
      <c r="C8" s="47">
        <v>21.1</v>
      </c>
      <c r="D8" s="48">
        <v>2</v>
      </c>
      <c r="E8" s="48">
        <v>11</v>
      </c>
      <c r="F8" s="48">
        <v>54</v>
      </c>
      <c r="G8" s="48">
        <v>66</v>
      </c>
      <c r="H8" s="48">
        <v>120</v>
      </c>
      <c r="I8" s="48"/>
      <c r="J8" s="48"/>
      <c r="K8" s="48"/>
      <c r="L8" s="47"/>
      <c r="M8" s="95">
        <f>IF(N8="","",TRUNC(1000/(N8*1000/60))+((1000/(N8*1000/60))-TRUNC(1000/(N8*1000/60)))*60/100)</f>
        <v>6.150710900473934</v>
      </c>
      <c r="N8" s="96">
        <f>IF(AND(C8&lt;&gt;"",OR(D8&lt;&gt;"",E8&lt;&gt;"",F8&lt;&gt;"")),3600*C8/(3600*D8+60*E8+F8),"")</f>
        <v>9.598180439727066</v>
      </c>
      <c r="O8" s="106">
        <f>IF(C8="","",IF(S$3="","Quanto pesi?",C8*Z8/20))</f>
        <v>80.18</v>
      </c>
      <c r="P8" s="106">
        <f aca="true" t="shared" si="0" ref="P8:P71">IF(C8="","",IF(S$3="","Quanto pesi?",C8*Z8*0.9))</f>
        <v>1443.2400000000002</v>
      </c>
      <c r="Q8" s="51"/>
      <c r="R8" s="51"/>
      <c r="S8" s="51"/>
      <c r="T8" s="51"/>
      <c r="U8" s="51"/>
      <c r="V8" s="162"/>
      <c r="W8" s="163"/>
      <c r="X8" s="164"/>
      <c r="Z8" s="30">
        <f>IF(L8="",$S$3,L8)</f>
        <v>76</v>
      </c>
    </row>
    <row r="9" spans="1:26" ht="10.5" customHeight="1">
      <c r="A9" s="46">
        <v>37269</v>
      </c>
      <c r="B9" s="21">
        <f>IF(A9="","",MONTH(A9))</f>
        <v>1</v>
      </c>
      <c r="C9" s="47">
        <v>21.1</v>
      </c>
      <c r="D9" s="48">
        <v>2</v>
      </c>
      <c r="E9" s="48">
        <v>6</v>
      </c>
      <c r="F9" s="48">
        <v>43</v>
      </c>
      <c r="G9" s="48">
        <v>66</v>
      </c>
      <c r="H9" s="48">
        <v>130</v>
      </c>
      <c r="I9" s="48"/>
      <c r="J9" s="48"/>
      <c r="K9" s="48"/>
      <c r="L9" s="47"/>
      <c r="M9" s="95">
        <f>IF(N9="","",TRUNC(1000/(N9*1000/60))+((1000/(N9*1000/60))-TRUNC(1000/(N9*1000/60)))*60/100)</f>
        <v>6.0033175355450235</v>
      </c>
      <c r="N9" s="96">
        <f>IF(AND(C9&lt;&gt;"",OR(D9&lt;&gt;"",E9&lt;&gt;"",F9&lt;&gt;"")),3600*C9/(3600*D9+60*E9+F9),"")</f>
        <v>9.990793107983691</v>
      </c>
      <c r="O9" s="106">
        <f>IF(C9="","",IF(S$3="","Quanto pesi?",C9*Z9/20))</f>
        <v>80.18</v>
      </c>
      <c r="P9" s="106">
        <f t="shared" si="0"/>
        <v>1443.2400000000002</v>
      </c>
      <c r="Q9" s="51"/>
      <c r="R9" s="51"/>
      <c r="S9" s="51"/>
      <c r="T9" s="51"/>
      <c r="U9" s="51"/>
      <c r="V9" s="162"/>
      <c r="W9" s="163"/>
      <c r="X9" s="164"/>
      <c r="Z9" s="30">
        <f aca="true" t="shared" si="1" ref="Z9:Z72">IF(L9="",Z8,L9)</f>
        <v>76</v>
      </c>
    </row>
    <row r="10" spans="1:26" ht="10.5" customHeight="1">
      <c r="A10" s="46">
        <v>37325</v>
      </c>
      <c r="B10" s="21">
        <f>IF(A10="","",MONTH(A10))</f>
        <v>3</v>
      </c>
      <c r="C10" s="49">
        <v>21.1</v>
      </c>
      <c r="D10" s="50">
        <v>1</v>
      </c>
      <c r="E10" s="50">
        <v>56</v>
      </c>
      <c r="F10" s="50">
        <v>50</v>
      </c>
      <c r="G10" s="48">
        <v>66</v>
      </c>
      <c r="H10" s="48">
        <v>132</v>
      </c>
      <c r="I10" s="48"/>
      <c r="J10" s="48"/>
      <c r="K10" s="48"/>
      <c r="L10" s="47"/>
      <c r="M10" s="95">
        <f>IF(N10="","",TRUNC(1000/(N10*1000/60))+((1000/(N10*1000/60))-TRUNC(1000/(N10*1000/60)))*60/100)</f>
        <v>5.322274881516588</v>
      </c>
      <c r="N10" s="96">
        <f>IF(AND(C10&lt;&gt;"",OR(D10&lt;&gt;"",E10&lt;&gt;"",F10&lt;&gt;"")),3600*C10/(3600*D10+60*E10+F10),"")</f>
        <v>10.835948644793152</v>
      </c>
      <c r="O10" s="106">
        <f>IF(C10="","",IF(S$3="","Quanto pesi?",C10*Z10/20))</f>
        <v>80.18</v>
      </c>
      <c r="P10" s="106">
        <f t="shared" si="0"/>
        <v>1443.2400000000002</v>
      </c>
      <c r="Q10" s="51"/>
      <c r="R10" s="51"/>
      <c r="S10" s="51"/>
      <c r="T10" s="51"/>
      <c r="U10" s="51"/>
      <c r="V10" s="162"/>
      <c r="W10" s="163"/>
      <c r="X10" s="164"/>
      <c r="Z10" s="30">
        <f t="shared" si="1"/>
        <v>76</v>
      </c>
    </row>
    <row r="11" spans="1:26" ht="10.5" customHeight="1">
      <c r="A11" s="46">
        <v>37521</v>
      </c>
      <c r="B11" s="21">
        <f aca="true" t="shared" si="2" ref="B11:B74">IF(A11="","",MONTH(A11))</f>
        <v>9</v>
      </c>
      <c r="C11" s="47">
        <v>21.1</v>
      </c>
      <c r="D11" s="48">
        <v>1</v>
      </c>
      <c r="E11" s="48">
        <v>58</v>
      </c>
      <c r="F11" s="48">
        <v>0</v>
      </c>
      <c r="G11" s="48">
        <v>65</v>
      </c>
      <c r="H11" s="48">
        <v>128</v>
      </c>
      <c r="I11" s="48"/>
      <c r="J11" s="48"/>
      <c r="K11" s="48"/>
      <c r="L11" s="47"/>
      <c r="M11" s="95">
        <f>IF(N11="","",TRUNC(1000/(N11*1000/60))+((1000/(N11*1000/60))-TRUNC(1000/(N11*1000/60)))*60/100)</f>
        <v>5.355450236966824</v>
      </c>
      <c r="N11" s="96">
        <f>IF(AND(C11&lt;&gt;"",OR(D11&lt;&gt;"",E11&lt;&gt;"",F11&lt;&gt;"")),3600*C11/(3600*D11+60*E11+F11),"")</f>
        <v>10.728813559322035</v>
      </c>
      <c r="O11" s="106">
        <f>IF(C11="","",IF(S$3="","Quanto pesi?",C11*Z11/20))</f>
        <v>80.18</v>
      </c>
      <c r="P11" s="106">
        <f t="shared" si="0"/>
        <v>1443.2400000000002</v>
      </c>
      <c r="Q11" s="51"/>
      <c r="R11" s="51"/>
      <c r="S11" s="51"/>
      <c r="T11" s="51"/>
      <c r="U11" s="51"/>
      <c r="V11" s="162"/>
      <c r="W11" s="163"/>
      <c r="X11" s="164"/>
      <c r="Z11" s="30">
        <f t="shared" si="1"/>
        <v>76</v>
      </c>
    </row>
    <row r="12" spans="1:26" ht="10.5" customHeight="1">
      <c r="A12" s="46">
        <v>37556</v>
      </c>
      <c r="B12" s="21">
        <f t="shared" si="2"/>
        <v>10</v>
      </c>
      <c r="C12" s="47">
        <v>42.2</v>
      </c>
      <c r="D12" s="48">
        <v>4</v>
      </c>
      <c r="E12" s="48">
        <v>36</v>
      </c>
      <c r="F12" s="48">
        <v>12</v>
      </c>
      <c r="G12" s="48">
        <v>64</v>
      </c>
      <c r="H12" s="48">
        <v>140</v>
      </c>
      <c r="I12" s="48"/>
      <c r="J12" s="48"/>
      <c r="K12" s="48"/>
      <c r="L12" s="47"/>
      <c r="M12" s="95">
        <f aca="true" t="shared" si="3" ref="M12:M75">IF(N12="","",TRUNC(1000/(N12*1000/60))+((1000/(N12*1000/60))-TRUNC(1000/(N12*1000/60)))*60/100)</f>
        <v>6.327014218009478</v>
      </c>
      <c r="N12" s="96">
        <f aca="true" t="shared" si="4" ref="N12:N75">IF(AND(C12&lt;&gt;"",OR(D12&lt;&gt;"",E12&lt;&gt;"",F12&lt;&gt;"")),3600*C12/(3600*D12+60*E12+F12),"")</f>
        <v>9.167270094134684</v>
      </c>
      <c r="O12" s="106">
        <f>IF(C12="","",IF(S$3="","Quanto pesi?",C12*Z12/20))</f>
        <v>160.36</v>
      </c>
      <c r="P12" s="106">
        <f t="shared" si="0"/>
        <v>2886.4800000000005</v>
      </c>
      <c r="Q12" s="51"/>
      <c r="R12" s="51"/>
      <c r="S12" s="51"/>
      <c r="T12" s="51"/>
      <c r="U12" s="51"/>
      <c r="V12" s="162"/>
      <c r="W12" s="163"/>
      <c r="X12" s="164"/>
      <c r="Z12" s="30">
        <f t="shared" si="1"/>
        <v>76</v>
      </c>
    </row>
    <row r="13" spans="1:26" ht="10.5" customHeight="1">
      <c r="A13" s="46">
        <v>37563</v>
      </c>
      <c r="B13" s="21">
        <f t="shared" si="2"/>
        <v>11</v>
      </c>
      <c r="C13" s="47">
        <v>21.1</v>
      </c>
      <c r="D13" s="48">
        <v>1</v>
      </c>
      <c r="E13" s="48">
        <v>49</v>
      </c>
      <c r="F13" s="48">
        <v>30</v>
      </c>
      <c r="G13" s="48"/>
      <c r="H13" s="48"/>
      <c r="I13" s="48"/>
      <c r="J13" s="48"/>
      <c r="K13" s="48"/>
      <c r="L13" s="47"/>
      <c r="M13" s="95">
        <f t="shared" si="3"/>
        <v>5.113744075829384</v>
      </c>
      <c r="N13" s="96">
        <f t="shared" si="4"/>
        <v>11.561643835616438</v>
      </c>
      <c r="O13" s="106">
        <f aca="true" t="shared" si="5" ref="O13:O71">IF(C13="","",IF(S$3="","Quanto pesi?",C13*S$3/20))</f>
        <v>80.18</v>
      </c>
      <c r="P13" s="106">
        <f t="shared" si="0"/>
        <v>1443.2400000000002</v>
      </c>
      <c r="Q13" s="51"/>
      <c r="R13" s="51"/>
      <c r="S13" s="51"/>
      <c r="T13" s="51"/>
      <c r="U13" s="51"/>
      <c r="V13" s="162"/>
      <c r="W13" s="163"/>
      <c r="X13" s="164"/>
      <c r="Z13" s="30">
        <f t="shared" si="1"/>
        <v>76</v>
      </c>
    </row>
    <row r="14" spans="1:26" ht="10.5" customHeight="1">
      <c r="A14" s="46">
        <v>37633</v>
      </c>
      <c r="B14" s="21">
        <f t="shared" si="2"/>
        <v>1</v>
      </c>
      <c r="C14" s="47">
        <v>21.1</v>
      </c>
      <c r="D14" s="48">
        <v>1</v>
      </c>
      <c r="E14" s="48">
        <v>46</v>
      </c>
      <c r="F14" s="48">
        <v>30</v>
      </c>
      <c r="G14" s="48"/>
      <c r="H14" s="48"/>
      <c r="I14" s="48"/>
      <c r="J14" s="48"/>
      <c r="K14" s="48"/>
      <c r="L14" s="47"/>
      <c r="M14" s="95">
        <f t="shared" si="3"/>
        <v>5.028436018957346</v>
      </c>
      <c r="N14" s="96">
        <f t="shared" si="4"/>
        <v>11.887323943661972</v>
      </c>
      <c r="O14" s="106">
        <f t="shared" si="5"/>
        <v>80.18</v>
      </c>
      <c r="P14" s="106">
        <f t="shared" si="0"/>
        <v>1443.2400000000002</v>
      </c>
      <c r="Q14" s="51"/>
      <c r="R14" s="51"/>
      <c r="S14" s="51"/>
      <c r="T14" s="51"/>
      <c r="U14" s="51"/>
      <c r="V14" s="162"/>
      <c r="W14" s="163"/>
      <c r="X14" s="164"/>
      <c r="Z14" s="30">
        <f t="shared" si="1"/>
        <v>76</v>
      </c>
    </row>
    <row r="15" spans="1:26" ht="10.5" customHeight="1">
      <c r="A15" s="46">
        <v>37668</v>
      </c>
      <c r="B15" s="21">
        <f t="shared" si="2"/>
        <v>2</v>
      </c>
      <c r="C15" s="47">
        <v>21.1</v>
      </c>
      <c r="D15" s="48">
        <v>1</v>
      </c>
      <c r="E15" s="48">
        <v>53</v>
      </c>
      <c r="F15" s="48">
        <v>50</v>
      </c>
      <c r="G15" s="48"/>
      <c r="H15" s="48"/>
      <c r="I15" s="48"/>
      <c r="J15" s="48"/>
      <c r="K15" s="48"/>
      <c r="L15" s="47"/>
      <c r="M15" s="95">
        <f t="shared" si="3"/>
        <v>5.23696682464455</v>
      </c>
      <c r="N15" s="96">
        <f t="shared" si="4"/>
        <v>11.121522693997072</v>
      </c>
      <c r="O15" s="106">
        <f t="shared" si="5"/>
        <v>80.18</v>
      </c>
      <c r="P15" s="106">
        <f t="shared" si="0"/>
        <v>1443.2400000000002</v>
      </c>
      <c r="Q15" s="51"/>
      <c r="R15" s="51"/>
      <c r="S15" s="51"/>
      <c r="T15" s="51"/>
      <c r="U15" s="51"/>
      <c r="V15" s="162"/>
      <c r="W15" s="163"/>
      <c r="X15" s="164"/>
      <c r="Z15" s="30">
        <f t="shared" si="1"/>
        <v>76</v>
      </c>
    </row>
    <row r="16" spans="1:26" ht="10.5" customHeight="1">
      <c r="A16" s="46">
        <v>37873</v>
      </c>
      <c r="B16" s="21">
        <f t="shared" si="2"/>
        <v>9</v>
      </c>
      <c r="C16" s="47">
        <v>21.1</v>
      </c>
      <c r="D16" s="48">
        <v>1</v>
      </c>
      <c r="E16" s="48">
        <v>54</v>
      </c>
      <c r="F16" s="48">
        <v>0</v>
      </c>
      <c r="G16" s="48"/>
      <c r="H16" s="48"/>
      <c r="I16" s="48"/>
      <c r="J16" s="48"/>
      <c r="K16" s="48"/>
      <c r="L16" s="47"/>
      <c r="M16" s="95">
        <f t="shared" si="3"/>
        <v>5.241706161137441</v>
      </c>
      <c r="N16" s="96">
        <f t="shared" si="4"/>
        <v>11.105263157894736</v>
      </c>
      <c r="O16" s="106">
        <f t="shared" si="5"/>
        <v>80.18</v>
      </c>
      <c r="P16" s="106">
        <f t="shared" si="0"/>
        <v>1443.2400000000002</v>
      </c>
      <c r="Q16" s="51"/>
      <c r="R16" s="51"/>
      <c r="S16" s="51"/>
      <c r="T16" s="51"/>
      <c r="U16" s="51"/>
      <c r="V16" s="162"/>
      <c r="W16" s="163"/>
      <c r="X16" s="164"/>
      <c r="Z16" s="30">
        <f t="shared" si="1"/>
        <v>76</v>
      </c>
    </row>
    <row r="17" spans="1:26" ht="10.5" customHeight="1">
      <c r="A17" s="46">
        <v>37696</v>
      </c>
      <c r="B17" s="21">
        <f t="shared" si="2"/>
        <v>3</v>
      </c>
      <c r="C17" s="49">
        <v>42.2</v>
      </c>
      <c r="D17" s="50">
        <v>4</v>
      </c>
      <c r="E17" s="50">
        <v>20</v>
      </c>
      <c r="F17" s="50">
        <v>18</v>
      </c>
      <c r="G17" s="48"/>
      <c r="H17" s="48"/>
      <c r="I17" s="48"/>
      <c r="J17" s="48"/>
      <c r="K17" s="48"/>
      <c r="L17" s="47"/>
      <c r="M17" s="95">
        <f t="shared" si="3"/>
        <v>6.1009478672985775</v>
      </c>
      <c r="N17" s="96">
        <f t="shared" si="4"/>
        <v>9.727237802535535</v>
      </c>
      <c r="O17" s="106">
        <f t="shared" si="5"/>
        <v>160.36</v>
      </c>
      <c r="P17" s="106">
        <f t="shared" si="0"/>
        <v>2886.4800000000005</v>
      </c>
      <c r="Q17" s="51"/>
      <c r="R17" s="51"/>
      <c r="S17" s="51"/>
      <c r="T17" s="51"/>
      <c r="U17" s="51"/>
      <c r="V17" s="162"/>
      <c r="W17" s="163"/>
      <c r="X17" s="164"/>
      <c r="Z17" s="30">
        <f t="shared" si="1"/>
        <v>76</v>
      </c>
    </row>
    <row r="18" spans="1:26" ht="10.5" customHeight="1">
      <c r="A18" s="46">
        <v>37703</v>
      </c>
      <c r="B18" s="21">
        <f t="shared" si="2"/>
        <v>3</v>
      </c>
      <c r="C18" s="47">
        <v>21.1</v>
      </c>
      <c r="D18" s="48">
        <v>1</v>
      </c>
      <c r="E18" s="48">
        <v>43</v>
      </c>
      <c r="F18" s="48">
        <v>47</v>
      </c>
      <c r="G18" s="48"/>
      <c r="H18" s="48"/>
      <c r="I18" s="48"/>
      <c r="J18" s="48"/>
      <c r="K18" s="48"/>
      <c r="L18" s="47"/>
      <c r="M18" s="95">
        <f t="shared" si="3"/>
        <v>4.551184834123223</v>
      </c>
      <c r="N18" s="96">
        <f t="shared" si="4"/>
        <v>12.198490444837</v>
      </c>
      <c r="O18" s="106">
        <f t="shared" si="5"/>
        <v>80.18</v>
      </c>
      <c r="P18" s="106">
        <f t="shared" si="0"/>
        <v>1443.2400000000002</v>
      </c>
      <c r="Q18" s="51"/>
      <c r="R18" s="51"/>
      <c r="S18" s="51"/>
      <c r="T18" s="51"/>
      <c r="U18" s="51"/>
      <c r="V18" s="162"/>
      <c r="W18" s="163"/>
      <c r="X18" s="164"/>
      <c r="Z18" s="30">
        <f t="shared" si="1"/>
        <v>76</v>
      </c>
    </row>
    <row r="19" spans="1:26" ht="10.5" customHeight="1">
      <c r="A19" s="46">
        <v>37709</v>
      </c>
      <c r="B19" s="21">
        <f t="shared" si="2"/>
        <v>3</v>
      </c>
      <c r="C19" s="47">
        <v>21.1</v>
      </c>
      <c r="D19" s="48">
        <v>1</v>
      </c>
      <c r="E19" s="48">
        <v>46</v>
      </c>
      <c r="F19" s="48">
        <v>0</v>
      </c>
      <c r="G19" s="48"/>
      <c r="H19" s="48"/>
      <c r="I19" s="48"/>
      <c r="J19" s="48"/>
      <c r="K19" s="48"/>
      <c r="L19" s="47"/>
      <c r="M19" s="95">
        <f t="shared" si="3"/>
        <v>5.014218009478673</v>
      </c>
      <c r="N19" s="96">
        <f t="shared" si="4"/>
        <v>11.943396226415095</v>
      </c>
      <c r="O19" s="106">
        <f t="shared" si="5"/>
        <v>80.18</v>
      </c>
      <c r="P19" s="106">
        <f t="shared" si="0"/>
        <v>1443.2400000000002</v>
      </c>
      <c r="Q19" s="51"/>
      <c r="R19" s="51"/>
      <c r="S19" s="51"/>
      <c r="T19" s="51"/>
      <c r="U19" s="51"/>
      <c r="V19" s="162"/>
      <c r="W19" s="163"/>
      <c r="X19" s="164"/>
      <c r="Z19" s="30">
        <f t="shared" si="1"/>
        <v>76</v>
      </c>
    </row>
    <row r="20" spans="1:26" ht="10.5" customHeight="1">
      <c r="A20" s="46">
        <v>37717</v>
      </c>
      <c r="B20" s="21">
        <f t="shared" si="2"/>
        <v>4</v>
      </c>
      <c r="C20" s="47">
        <v>21.1</v>
      </c>
      <c r="D20" s="48">
        <v>1</v>
      </c>
      <c r="E20" s="48">
        <v>50</v>
      </c>
      <c r="F20" s="48">
        <v>0</v>
      </c>
      <c r="G20" s="48"/>
      <c r="H20" s="48"/>
      <c r="I20" s="48"/>
      <c r="J20" s="48"/>
      <c r="K20" s="48"/>
      <c r="L20" s="47"/>
      <c r="M20" s="95">
        <f t="shared" si="3"/>
        <v>5.127962085308057</v>
      </c>
      <c r="N20" s="96">
        <f t="shared" si="4"/>
        <v>11.50909090909091</v>
      </c>
      <c r="O20" s="106">
        <f t="shared" si="5"/>
        <v>80.18</v>
      </c>
      <c r="P20" s="106">
        <f t="shared" si="0"/>
        <v>1443.2400000000002</v>
      </c>
      <c r="Q20" s="51"/>
      <c r="R20" s="51"/>
      <c r="S20" s="51"/>
      <c r="T20" s="51"/>
      <c r="U20" s="51"/>
      <c r="V20" s="162"/>
      <c r="W20" s="163"/>
      <c r="X20" s="164"/>
      <c r="Z20" s="30">
        <f t="shared" si="1"/>
        <v>76</v>
      </c>
    </row>
    <row r="21" spans="1:26" ht="10.5" customHeight="1">
      <c r="A21" s="46">
        <v>37724</v>
      </c>
      <c r="B21" s="21">
        <f t="shared" si="2"/>
        <v>4</v>
      </c>
      <c r="C21" s="47">
        <v>12.2</v>
      </c>
      <c r="D21" s="48">
        <v>1</v>
      </c>
      <c r="E21" s="48">
        <v>1</v>
      </c>
      <c r="F21" s="48">
        <v>18</v>
      </c>
      <c r="G21" s="48"/>
      <c r="H21" s="48"/>
      <c r="I21" s="48"/>
      <c r="J21" s="48"/>
      <c r="K21" s="48"/>
      <c r="L21" s="47"/>
      <c r="M21" s="95">
        <f t="shared" si="3"/>
        <v>5.014754098360655</v>
      </c>
      <c r="N21" s="96">
        <f t="shared" si="4"/>
        <v>11.941272430668842</v>
      </c>
      <c r="O21" s="106">
        <f t="shared" si="5"/>
        <v>46.36</v>
      </c>
      <c r="P21" s="106">
        <f t="shared" si="0"/>
        <v>834.4799999999999</v>
      </c>
      <c r="Q21" s="51"/>
      <c r="R21" s="51"/>
      <c r="S21" s="51"/>
      <c r="T21" s="51"/>
      <c r="U21" s="51"/>
      <c r="V21" s="162"/>
      <c r="W21" s="163"/>
      <c r="X21" s="164"/>
      <c r="Z21" s="30">
        <f t="shared" si="1"/>
        <v>76</v>
      </c>
    </row>
    <row r="22" spans="1:26" ht="10.5" customHeight="1">
      <c r="A22" s="46">
        <v>37752</v>
      </c>
      <c r="B22" s="21">
        <f t="shared" si="2"/>
        <v>5</v>
      </c>
      <c r="C22" s="47">
        <v>21.1</v>
      </c>
      <c r="D22" s="48">
        <v>1</v>
      </c>
      <c r="E22" s="48">
        <v>51</v>
      </c>
      <c r="F22" s="48">
        <v>5</v>
      </c>
      <c r="G22" s="48"/>
      <c r="H22" s="48"/>
      <c r="I22" s="48"/>
      <c r="J22" s="48"/>
      <c r="K22" s="48"/>
      <c r="L22" s="47"/>
      <c r="M22" s="95">
        <f t="shared" si="3"/>
        <v>5.158767772511848</v>
      </c>
      <c r="N22" s="96">
        <f t="shared" si="4"/>
        <v>11.396849212303076</v>
      </c>
      <c r="O22" s="106">
        <f t="shared" si="5"/>
        <v>80.18</v>
      </c>
      <c r="P22" s="106">
        <f t="shared" si="0"/>
        <v>1443.2400000000002</v>
      </c>
      <c r="Q22" s="51"/>
      <c r="R22" s="51"/>
      <c r="S22" s="51"/>
      <c r="T22" s="51"/>
      <c r="U22" s="51"/>
      <c r="V22" s="162"/>
      <c r="W22" s="163"/>
      <c r="X22" s="164"/>
      <c r="Z22" s="30">
        <f t="shared" si="1"/>
        <v>76</v>
      </c>
    </row>
    <row r="23" spans="1:26" ht="10.5" customHeight="1">
      <c r="A23" s="46">
        <v>37899</v>
      </c>
      <c r="B23" s="21">
        <f t="shared" si="2"/>
        <v>10</v>
      </c>
      <c r="C23" s="47">
        <v>21.1</v>
      </c>
      <c r="D23" s="48">
        <v>1</v>
      </c>
      <c r="E23" s="48">
        <v>53</v>
      </c>
      <c r="F23" s="48">
        <v>22</v>
      </c>
      <c r="G23" s="48"/>
      <c r="H23" s="48"/>
      <c r="I23" s="48"/>
      <c r="J23" s="48"/>
      <c r="K23" s="48"/>
      <c r="L23" s="47"/>
      <c r="M23" s="95">
        <f t="shared" si="3"/>
        <v>5.223696682464455</v>
      </c>
      <c r="N23" s="96">
        <f t="shared" si="4"/>
        <v>11.167303734195825</v>
      </c>
      <c r="O23" s="106">
        <f t="shared" si="5"/>
        <v>80.18</v>
      </c>
      <c r="P23" s="106">
        <f t="shared" si="0"/>
        <v>1443.2400000000002</v>
      </c>
      <c r="Q23" s="51"/>
      <c r="R23" s="51"/>
      <c r="S23" s="51"/>
      <c r="T23" s="51"/>
      <c r="U23" s="51"/>
      <c r="V23" s="162"/>
      <c r="W23" s="163"/>
      <c r="X23" s="164"/>
      <c r="Z23" s="30">
        <f t="shared" si="1"/>
        <v>76</v>
      </c>
    </row>
    <row r="24" spans="1:26" ht="10.5" customHeight="1">
      <c r="A24" s="46">
        <v>37920</v>
      </c>
      <c r="B24" s="21">
        <f t="shared" si="2"/>
        <v>10</v>
      </c>
      <c r="C24" s="47">
        <v>42.2</v>
      </c>
      <c r="D24" s="48">
        <v>4</v>
      </c>
      <c r="E24" s="48">
        <v>30</v>
      </c>
      <c r="F24" s="48">
        <v>34</v>
      </c>
      <c r="G24" s="48"/>
      <c r="H24" s="48"/>
      <c r="I24" s="48"/>
      <c r="J24" s="48"/>
      <c r="K24" s="48"/>
      <c r="L24" s="47"/>
      <c r="M24" s="95">
        <f t="shared" si="3"/>
        <v>6.246919431279621</v>
      </c>
      <c r="N24" s="96">
        <f t="shared" si="4"/>
        <v>9.358137242823704</v>
      </c>
      <c r="O24" s="106">
        <f t="shared" si="5"/>
        <v>160.36</v>
      </c>
      <c r="P24" s="106">
        <f t="shared" si="0"/>
        <v>2886.4800000000005</v>
      </c>
      <c r="Q24" s="51"/>
      <c r="R24" s="51"/>
      <c r="S24" s="51"/>
      <c r="T24" s="51"/>
      <c r="U24" s="51"/>
      <c r="V24" s="162"/>
      <c r="W24" s="163"/>
      <c r="X24" s="164"/>
      <c r="Z24" s="30">
        <f t="shared" si="1"/>
        <v>76</v>
      </c>
    </row>
    <row r="25" spans="1:26" ht="10.5" customHeight="1">
      <c r="A25" s="46">
        <v>37654</v>
      </c>
      <c r="B25" s="21">
        <f t="shared" si="2"/>
        <v>2</v>
      </c>
      <c r="C25" s="47">
        <v>21.1</v>
      </c>
      <c r="D25" s="48">
        <v>1</v>
      </c>
      <c r="E25" s="48">
        <v>53</v>
      </c>
      <c r="F25" s="48">
        <v>3</v>
      </c>
      <c r="G25" s="48"/>
      <c r="H25" s="48"/>
      <c r="I25" s="48"/>
      <c r="J25" s="48"/>
      <c r="K25" s="48"/>
      <c r="L25" s="47"/>
      <c r="M25" s="95">
        <f t="shared" si="3"/>
        <v>5.214691943127962</v>
      </c>
      <c r="N25" s="96">
        <f t="shared" si="4"/>
        <v>11.19858469703671</v>
      </c>
      <c r="O25" s="106">
        <f t="shared" si="5"/>
        <v>80.18</v>
      </c>
      <c r="P25" s="106">
        <f t="shared" si="0"/>
        <v>1443.2400000000002</v>
      </c>
      <c r="Q25" s="51"/>
      <c r="R25" s="51"/>
      <c r="S25" s="51"/>
      <c r="T25" s="51"/>
      <c r="U25" s="51"/>
      <c r="V25" s="162"/>
      <c r="W25" s="163"/>
      <c r="X25" s="164"/>
      <c r="Z25" s="30">
        <f t="shared" si="1"/>
        <v>76</v>
      </c>
    </row>
    <row r="26" spans="1:26" ht="10.5" customHeight="1">
      <c r="A26" s="46">
        <v>37997</v>
      </c>
      <c r="B26" s="21">
        <f t="shared" si="2"/>
        <v>1</v>
      </c>
      <c r="C26" s="47">
        <v>21.1</v>
      </c>
      <c r="D26" s="48">
        <v>2</v>
      </c>
      <c r="E26" s="48">
        <v>12</v>
      </c>
      <c r="F26" s="48">
        <v>38</v>
      </c>
      <c r="G26" s="48"/>
      <c r="H26" s="48"/>
      <c r="I26" s="48"/>
      <c r="J26" s="48"/>
      <c r="K26" s="48"/>
      <c r="L26" s="47"/>
      <c r="M26" s="95">
        <f t="shared" si="3"/>
        <v>6.171563981042653</v>
      </c>
      <c r="N26" s="96">
        <f t="shared" si="4"/>
        <v>9.545111837145011</v>
      </c>
      <c r="O26" s="106">
        <f t="shared" si="5"/>
        <v>80.18</v>
      </c>
      <c r="P26" s="106">
        <f t="shared" si="0"/>
        <v>1443.2400000000002</v>
      </c>
      <c r="Q26" s="51"/>
      <c r="R26" s="51"/>
      <c r="S26" s="51"/>
      <c r="T26" s="51"/>
      <c r="U26" s="51"/>
      <c r="V26" s="162"/>
      <c r="W26" s="163"/>
      <c r="X26" s="164"/>
      <c r="Z26" s="30">
        <f t="shared" si="1"/>
        <v>76</v>
      </c>
    </row>
    <row r="27" spans="1:26" ht="10.5" customHeight="1">
      <c r="A27" s="46">
        <v>38263</v>
      </c>
      <c r="B27" s="21">
        <f t="shared" si="2"/>
        <v>10</v>
      </c>
      <c r="C27" s="47">
        <v>21.1</v>
      </c>
      <c r="D27" s="48">
        <v>1</v>
      </c>
      <c r="E27" s="48">
        <v>58</v>
      </c>
      <c r="F27" s="48">
        <v>53</v>
      </c>
      <c r="G27" s="48">
        <v>65</v>
      </c>
      <c r="H27" s="48">
        <v>175</v>
      </c>
      <c r="I27" s="48"/>
      <c r="J27" s="48"/>
      <c r="K27" s="48"/>
      <c r="L27" s="47"/>
      <c r="M27" s="95">
        <f t="shared" si="3"/>
        <v>5.380568720379147</v>
      </c>
      <c r="N27" s="96">
        <f t="shared" si="4"/>
        <v>10.649095752137951</v>
      </c>
      <c r="O27" s="106">
        <f t="shared" si="5"/>
        <v>80.18</v>
      </c>
      <c r="P27" s="106">
        <f t="shared" si="0"/>
        <v>1443.2400000000002</v>
      </c>
      <c r="Q27" s="51"/>
      <c r="R27" s="51"/>
      <c r="S27" s="51"/>
      <c r="T27" s="51"/>
      <c r="U27" s="51"/>
      <c r="V27" s="162"/>
      <c r="W27" s="163"/>
      <c r="X27" s="164"/>
      <c r="Z27" s="30">
        <f t="shared" si="1"/>
        <v>76</v>
      </c>
    </row>
    <row r="28" spans="1:26" ht="10.5" customHeight="1">
      <c r="A28" s="46">
        <v>38424</v>
      </c>
      <c r="B28" s="21">
        <f t="shared" si="2"/>
        <v>3</v>
      </c>
      <c r="C28" s="47">
        <v>42.2</v>
      </c>
      <c r="D28" s="48">
        <v>4</v>
      </c>
      <c r="E28" s="48">
        <v>18</v>
      </c>
      <c r="F28" s="48">
        <v>7</v>
      </c>
      <c r="G28" s="48"/>
      <c r="H28" s="48"/>
      <c r="I28" s="48"/>
      <c r="J28" s="48"/>
      <c r="K28" s="48"/>
      <c r="L28" s="47"/>
      <c r="M28" s="95">
        <f t="shared" si="3"/>
        <v>6.069905213270141</v>
      </c>
      <c r="N28" s="96">
        <f t="shared" si="4"/>
        <v>9.809517659972881</v>
      </c>
      <c r="O28" s="106">
        <f t="shared" si="5"/>
        <v>160.36</v>
      </c>
      <c r="P28" s="106">
        <f t="shared" si="0"/>
        <v>2886.4800000000005</v>
      </c>
      <c r="Q28" s="51"/>
      <c r="R28" s="51"/>
      <c r="S28" s="51"/>
      <c r="T28" s="51"/>
      <c r="U28" s="51"/>
      <c r="V28" s="165"/>
      <c r="W28" s="166"/>
      <c r="X28" s="167"/>
      <c r="Z28" s="30">
        <f t="shared" si="1"/>
        <v>76</v>
      </c>
    </row>
    <row r="29" spans="1:26" ht="10.5" customHeight="1">
      <c r="A29" s="46"/>
      <c r="B29" s="21">
        <f t="shared" si="2"/>
      </c>
      <c r="C29" s="47">
        <v>42.2</v>
      </c>
      <c r="D29" s="48">
        <v>4</v>
      </c>
      <c r="E29" s="48">
        <v>9</v>
      </c>
      <c r="F29" s="48">
        <v>30</v>
      </c>
      <c r="G29" s="48">
        <v>70</v>
      </c>
      <c r="H29" s="48">
        <v>177</v>
      </c>
      <c r="I29" s="48">
        <v>2</v>
      </c>
      <c r="J29" s="48">
        <v>1</v>
      </c>
      <c r="K29" s="48">
        <v>1</v>
      </c>
      <c r="L29" s="47"/>
      <c r="M29" s="95">
        <f t="shared" si="3"/>
        <v>5.54739336492891</v>
      </c>
      <c r="N29" s="96">
        <f t="shared" si="4"/>
        <v>10.148296593186373</v>
      </c>
      <c r="O29" s="106">
        <f t="shared" si="5"/>
        <v>160.36</v>
      </c>
      <c r="P29" s="106">
        <f t="shared" si="0"/>
        <v>2886.4800000000005</v>
      </c>
      <c r="Q29" s="51"/>
      <c r="R29" s="51"/>
      <c r="S29" s="51"/>
      <c r="T29" s="51"/>
      <c r="U29" s="51"/>
      <c r="V29" s="165"/>
      <c r="W29" s="166"/>
      <c r="X29" s="167"/>
      <c r="Z29" s="30">
        <f t="shared" si="1"/>
        <v>76</v>
      </c>
    </row>
    <row r="30" spans="1:26" ht="10.5" customHeight="1">
      <c r="A30" s="46"/>
      <c r="B30" s="21">
        <f t="shared" si="2"/>
      </c>
      <c r="C30" s="47">
        <v>42.2</v>
      </c>
      <c r="D30" s="48">
        <v>4</v>
      </c>
      <c r="E30" s="48">
        <v>0</v>
      </c>
      <c r="F30" s="48">
        <v>0</v>
      </c>
      <c r="G30" s="48"/>
      <c r="H30" s="48"/>
      <c r="I30" s="48"/>
      <c r="J30" s="48"/>
      <c r="K30" s="48"/>
      <c r="L30" s="47"/>
      <c r="M30" s="95">
        <f t="shared" si="3"/>
        <v>5.412322274881516</v>
      </c>
      <c r="N30" s="96">
        <f t="shared" si="4"/>
        <v>10.55</v>
      </c>
      <c r="O30" s="106">
        <f t="shared" si="5"/>
        <v>160.36</v>
      </c>
      <c r="P30" s="106">
        <f t="shared" si="0"/>
        <v>2886.4800000000005</v>
      </c>
      <c r="Q30" s="51"/>
      <c r="R30" s="51"/>
      <c r="S30" s="51"/>
      <c r="T30" s="51"/>
      <c r="U30" s="51"/>
      <c r="V30" s="165"/>
      <c r="W30" s="166"/>
      <c r="X30" s="167"/>
      <c r="Z30" s="30">
        <f t="shared" si="1"/>
        <v>76</v>
      </c>
    </row>
    <row r="31" spans="1:26" ht="10.5" customHeight="1">
      <c r="A31" s="46"/>
      <c r="B31" s="21">
        <f t="shared" si="2"/>
      </c>
      <c r="C31" s="47"/>
      <c r="D31" s="48"/>
      <c r="E31" s="48"/>
      <c r="F31" s="48"/>
      <c r="G31" s="48"/>
      <c r="H31" s="48"/>
      <c r="I31" s="48"/>
      <c r="J31" s="48"/>
      <c r="K31" s="48"/>
      <c r="L31" s="47"/>
      <c r="M31" s="95">
        <f t="shared" si="3"/>
      </c>
      <c r="N31" s="96">
        <f t="shared" si="4"/>
      </c>
      <c r="O31" s="106">
        <f t="shared" si="5"/>
      </c>
      <c r="P31" s="106">
        <f t="shared" si="0"/>
      </c>
      <c r="Q31" s="51"/>
      <c r="R31" s="51"/>
      <c r="S31" s="51"/>
      <c r="T31" s="51"/>
      <c r="U31" s="51"/>
      <c r="V31" s="165"/>
      <c r="W31" s="166"/>
      <c r="X31" s="167"/>
      <c r="Z31" s="30">
        <f t="shared" si="1"/>
        <v>76</v>
      </c>
    </row>
    <row r="32" spans="1:26" ht="10.5" customHeight="1">
      <c r="A32" s="46"/>
      <c r="B32" s="21">
        <f t="shared" si="2"/>
      </c>
      <c r="C32" s="47"/>
      <c r="D32" s="48"/>
      <c r="E32" s="48"/>
      <c r="F32" s="48"/>
      <c r="G32" s="48"/>
      <c r="H32" s="48"/>
      <c r="I32" s="48"/>
      <c r="J32" s="48"/>
      <c r="K32" s="48"/>
      <c r="L32" s="47"/>
      <c r="M32" s="95">
        <f t="shared" si="3"/>
      </c>
      <c r="N32" s="96">
        <f t="shared" si="4"/>
      </c>
      <c r="O32" s="106">
        <f t="shared" si="5"/>
      </c>
      <c r="P32" s="106">
        <f t="shared" si="0"/>
      </c>
      <c r="Q32" s="51"/>
      <c r="R32" s="51"/>
      <c r="S32" s="51"/>
      <c r="T32" s="51"/>
      <c r="U32" s="51"/>
      <c r="V32" s="165"/>
      <c r="W32" s="166"/>
      <c r="X32" s="167"/>
      <c r="Z32" s="30">
        <f t="shared" si="1"/>
        <v>76</v>
      </c>
    </row>
    <row r="33" spans="1:26" ht="10.5" customHeight="1">
      <c r="A33" s="46"/>
      <c r="B33" s="21">
        <f t="shared" si="2"/>
      </c>
      <c r="C33" s="47"/>
      <c r="D33" s="48"/>
      <c r="E33" s="48"/>
      <c r="F33" s="48"/>
      <c r="G33" s="48"/>
      <c r="H33" s="48"/>
      <c r="I33" s="48"/>
      <c r="J33" s="48"/>
      <c r="K33" s="48"/>
      <c r="L33" s="47"/>
      <c r="M33" s="95">
        <f t="shared" si="3"/>
      </c>
      <c r="N33" s="96">
        <f t="shared" si="4"/>
      </c>
      <c r="O33" s="106">
        <f t="shared" si="5"/>
      </c>
      <c r="P33" s="106">
        <f t="shared" si="0"/>
      </c>
      <c r="Q33" s="51"/>
      <c r="R33" s="51"/>
      <c r="S33" s="51"/>
      <c r="T33" s="51"/>
      <c r="U33" s="51"/>
      <c r="V33" s="165"/>
      <c r="W33" s="166"/>
      <c r="X33" s="167"/>
      <c r="Z33" s="30">
        <f t="shared" si="1"/>
        <v>76</v>
      </c>
    </row>
    <row r="34" spans="1:26" ht="10.5" customHeight="1">
      <c r="A34" s="46"/>
      <c r="B34" s="21">
        <f t="shared" si="2"/>
      </c>
      <c r="C34" s="47"/>
      <c r="D34" s="48"/>
      <c r="E34" s="48"/>
      <c r="F34" s="48"/>
      <c r="G34" s="48"/>
      <c r="H34" s="48"/>
      <c r="I34" s="48"/>
      <c r="J34" s="48"/>
      <c r="K34" s="48"/>
      <c r="L34" s="47"/>
      <c r="M34" s="95">
        <f t="shared" si="3"/>
      </c>
      <c r="N34" s="96">
        <f t="shared" si="4"/>
      </c>
      <c r="O34" s="106">
        <f t="shared" si="5"/>
      </c>
      <c r="P34" s="106">
        <f t="shared" si="0"/>
      </c>
      <c r="Q34" s="51"/>
      <c r="R34" s="51"/>
      <c r="S34" s="51"/>
      <c r="T34" s="51"/>
      <c r="U34" s="51"/>
      <c r="V34" s="165"/>
      <c r="W34" s="166"/>
      <c r="X34" s="167"/>
      <c r="Z34" s="30">
        <f t="shared" si="1"/>
        <v>76</v>
      </c>
    </row>
    <row r="35" spans="1:26" ht="10.5" customHeight="1">
      <c r="A35" s="46"/>
      <c r="B35" s="21">
        <f t="shared" si="2"/>
      </c>
      <c r="C35" s="47"/>
      <c r="D35" s="48"/>
      <c r="E35" s="48"/>
      <c r="F35" s="48"/>
      <c r="G35" s="48"/>
      <c r="H35" s="48"/>
      <c r="I35" s="48"/>
      <c r="J35" s="48"/>
      <c r="K35" s="48"/>
      <c r="L35" s="47"/>
      <c r="M35" s="95">
        <f t="shared" si="3"/>
      </c>
      <c r="N35" s="96">
        <f t="shared" si="4"/>
      </c>
      <c r="O35" s="106">
        <f t="shared" si="5"/>
      </c>
      <c r="P35" s="106">
        <f t="shared" si="0"/>
      </c>
      <c r="Q35" s="51"/>
      <c r="R35" s="51"/>
      <c r="S35" s="51"/>
      <c r="T35" s="51"/>
      <c r="U35" s="51"/>
      <c r="V35" s="165"/>
      <c r="W35" s="166"/>
      <c r="X35" s="167"/>
      <c r="Z35" s="30">
        <f t="shared" si="1"/>
        <v>76</v>
      </c>
    </row>
    <row r="36" spans="1:26" ht="10.5" customHeight="1">
      <c r="A36" s="46"/>
      <c r="B36" s="21">
        <f t="shared" si="2"/>
      </c>
      <c r="C36" s="47"/>
      <c r="D36" s="48"/>
      <c r="E36" s="48"/>
      <c r="F36" s="48"/>
      <c r="G36" s="48"/>
      <c r="H36" s="48"/>
      <c r="I36" s="48"/>
      <c r="J36" s="48"/>
      <c r="K36" s="48"/>
      <c r="L36" s="47"/>
      <c r="M36" s="95">
        <f t="shared" si="3"/>
      </c>
      <c r="N36" s="96">
        <f t="shared" si="4"/>
      </c>
      <c r="O36" s="106">
        <f t="shared" si="5"/>
      </c>
      <c r="P36" s="106">
        <f t="shared" si="0"/>
      </c>
      <c r="Q36" s="51"/>
      <c r="R36" s="51"/>
      <c r="S36" s="51"/>
      <c r="T36" s="51"/>
      <c r="U36" s="51"/>
      <c r="V36" s="165"/>
      <c r="W36" s="166"/>
      <c r="X36" s="167"/>
      <c r="Z36" s="30">
        <f t="shared" si="1"/>
        <v>76</v>
      </c>
    </row>
    <row r="37" spans="1:26" ht="10.5" customHeight="1">
      <c r="A37" s="46"/>
      <c r="B37" s="21">
        <f t="shared" si="2"/>
      </c>
      <c r="C37" s="47"/>
      <c r="D37" s="48"/>
      <c r="E37" s="48"/>
      <c r="F37" s="48"/>
      <c r="G37" s="48"/>
      <c r="H37" s="48"/>
      <c r="I37" s="48"/>
      <c r="J37" s="48"/>
      <c r="K37" s="48"/>
      <c r="L37" s="47"/>
      <c r="M37" s="95">
        <f t="shared" si="3"/>
      </c>
      <c r="N37" s="96">
        <f t="shared" si="4"/>
      </c>
      <c r="O37" s="106">
        <f t="shared" si="5"/>
      </c>
      <c r="P37" s="106">
        <f t="shared" si="0"/>
      </c>
      <c r="Q37" s="51"/>
      <c r="R37" s="51"/>
      <c r="S37" s="51"/>
      <c r="T37" s="51"/>
      <c r="U37" s="51"/>
      <c r="V37" s="165"/>
      <c r="W37" s="166"/>
      <c r="X37" s="167"/>
      <c r="Z37" s="30">
        <f t="shared" si="1"/>
        <v>76</v>
      </c>
    </row>
    <row r="38" spans="1:26" ht="10.5" customHeight="1">
      <c r="A38" s="46"/>
      <c r="B38" s="21">
        <f t="shared" si="2"/>
      </c>
      <c r="C38" s="47"/>
      <c r="D38" s="48"/>
      <c r="E38" s="48"/>
      <c r="F38" s="48"/>
      <c r="G38" s="48"/>
      <c r="H38" s="48"/>
      <c r="I38" s="48"/>
      <c r="J38" s="48"/>
      <c r="K38" s="48"/>
      <c r="L38" s="47"/>
      <c r="M38" s="95">
        <f t="shared" si="3"/>
      </c>
      <c r="N38" s="96">
        <f t="shared" si="4"/>
      </c>
      <c r="O38" s="106">
        <f t="shared" si="5"/>
      </c>
      <c r="P38" s="106">
        <f t="shared" si="0"/>
      </c>
      <c r="Q38" s="51"/>
      <c r="R38" s="51"/>
      <c r="S38" s="51"/>
      <c r="T38" s="51"/>
      <c r="U38" s="51"/>
      <c r="V38" s="165"/>
      <c r="W38" s="166"/>
      <c r="X38" s="167"/>
      <c r="Z38" s="30">
        <f t="shared" si="1"/>
        <v>76</v>
      </c>
    </row>
    <row r="39" spans="1:26" ht="10.5" customHeight="1">
      <c r="A39" s="46"/>
      <c r="B39" s="21">
        <f t="shared" si="2"/>
      </c>
      <c r="C39" s="47"/>
      <c r="D39" s="48"/>
      <c r="E39" s="48"/>
      <c r="F39" s="48"/>
      <c r="G39" s="48"/>
      <c r="H39" s="48"/>
      <c r="I39" s="48"/>
      <c r="J39" s="48"/>
      <c r="K39" s="48"/>
      <c r="L39" s="47"/>
      <c r="M39" s="95">
        <f t="shared" si="3"/>
      </c>
      <c r="N39" s="96">
        <f t="shared" si="4"/>
      </c>
      <c r="O39" s="106">
        <f t="shared" si="5"/>
      </c>
      <c r="P39" s="106">
        <f t="shared" si="0"/>
      </c>
      <c r="Q39" s="51"/>
      <c r="R39" s="51"/>
      <c r="S39" s="51"/>
      <c r="T39" s="51"/>
      <c r="U39" s="51"/>
      <c r="V39" s="165"/>
      <c r="W39" s="166"/>
      <c r="X39" s="167"/>
      <c r="Z39" s="30">
        <f t="shared" si="1"/>
        <v>76</v>
      </c>
    </row>
    <row r="40" spans="1:26" ht="10.5" customHeight="1">
      <c r="A40" s="46"/>
      <c r="B40" s="21">
        <f t="shared" si="2"/>
      </c>
      <c r="C40" s="47"/>
      <c r="D40" s="48"/>
      <c r="E40" s="48"/>
      <c r="F40" s="48"/>
      <c r="G40" s="48"/>
      <c r="H40" s="48"/>
      <c r="I40" s="48"/>
      <c r="J40" s="48"/>
      <c r="K40" s="48"/>
      <c r="L40" s="47"/>
      <c r="M40" s="95">
        <f t="shared" si="3"/>
      </c>
      <c r="N40" s="96">
        <f t="shared" si="4"/>
      </c>
      <c r="O40" s="106">
        <f t="shared" si="5"/>
      </c>
      <c r="P40" s="106">
        <f t="shared" si="0"/>
      </c>
      <c r="Q40" s="51"/>
      <c r="R40" s="51"/>
      <c r="S40" s="51"/>
      <c r="T40" s="51"/>
      <c r="U40" s="51"/>
      <c r="V40" s="165"/>
      <c r="W40" s="166"/>
      <c r="X40" s="167"/>
      <c r="Z40" s="30">
        <f t="shared" si="1"/>
        <v>76</v>
      </c>
    </row>
    <row r="41" spans="1:26" ht="10.5" customHeight="1">
      <c r="A41" s="46"/>
      <c r="B41" s="21">
        <f t="shared" si="2"/>
      </c>
      <c r="C41" s="47"/>
      <c r="D41" s="48"/>
      <c r="E41" s="48"/>
      <c r="F41" s="48"/>
      <c r="G41" s="48"/>
      <c r="H41" s="48"/>
      <c r="I41" s="48"/>
      <c r="J41" s="48"/>
      <c r="K41" s="48"/>
      <c r="L41" s="47"/>
      <c r="M41" s="95">
        <f t="shared" si="3"/>
      </c>
      <c r="N41" s="96">
        <f t="shared" si="4"/>
      </c>
      <c r="O41" s="106">
        <f t="shared" si="5"/>
      </c>
      <c r="P41" s="106">
        <f t="shared" si="0"/>
      </c>
      <c r="Q41" s="51"/>
      <c r="R41" s="51"/>
      <c r="S41" s="51"/>
      <c r="T41" s="51"/>
      <c r="U41" s="51"/>
      <c r="V41" s="165"/>
      <c r="W41" s="166"/>
      <c r="X41" s="167"/>
      <c r="Z41" s="30">
        <f t="shared" si="1"/>
        <v>76</v>
      </c>
    </row>
    <row r="42" spans="1:26" ht="10.5" customHeight="1">
      <c r="A42" s="46"/>
      <c r="B42" s="21">
        <f t="shared" si="2"/>
      </c>
      <c r="C42" s="47"/>
      <c r="D42" s="48"/>
      <c r="E42" s="48"/>
      <c r="F42" s="48"/>
      <c r="G42" s="48"/>
      <c r="H42" s="48"/>
      <c r="I42" s="48"/>
      <c r="J42" s="48"/>
      <c r="K42" s="48"/>
      <c r="L42" s="47"/>
      <c r="M42" s="95">
        <f t="shared" si="3"/>
      </c>
      <c r="N42" s="96">
        <f t="shared" si="4"/>
      </c>
      <c r="O42" s="106">
        <f t="shared" si="5"/>
      </c>
      <c r="P42" s="106">
        <f t="shared" si="0"/>
      </c>
      <c r="Q42" s="51"/>
      <c r="R42" s="51"/>
      <c r="S42" s="51"/>
      <c r="T42" s="51"/>
      <c r="U42" s="51"/>
      <c r="V42" s="165"/>
      <c r="W42" s="166"/>
      <c r="X42" s="167"/>
      <c r="Z42" s="30">
        <f t="shared" si="1"/>
        <v>76</v>
      </c>
    </row>
    <row r="43" spans="1:26" ht="10.5" customHeight="1">
      <c r="A43" s="46"/>
      <c r="B43" s="21">
        <f t="shared" si="2"/>
      </c>
      <c r="C43" s="47"/>
      <c r="D43" s="48"/>
      <c r="E43" s="48"/>
      <c r="F43" s="48"/>
      <c r="G43" s="48"/>
      <c r="H43" s="48"/>
      <c r="I43" s="48"/>
      <c r="J43" s="48"/>
      <c r="K43" s="48"/>
      <c r="L43" s="47"/>
      <c r="M43" s="95">
        <f t="shared" si="3"/>
      </c>
      <c r="N43" s="96">
        <f t="shared" si="4"/>
      </c>
      <c r="O43" s="106">
        <f t="shared" si="5"/>
      </c>
      <c r="P43" s="106">
        <f t="shared" si="0"/>
      </c>
      <c r="Q43" s="51"/>
      <c r="R43" s="51"/>
      <c r="S43" s="51"/>
      <c r="T43" s="51"/>
      <c r="U43" s="51"/>
      <c r="V43" s="165"/>
      <c r="W43" s="166"/>
      <c r="X43" s="167"/>
      <c r="Z43" s="30">
        <f t="shared" si="1"/>
        <v>76</v>
      </c>
    </row>
    <row r="44" spans="1:26" ht="10.5" customHeight="1">
      <c r="A44" s="46"/>
      <c r="B44" s="21">
        <f t="shared" si="2"/>
      </c>
      <c r="C44" s="47"/>
      <c r="D44" s="48"/>
      <c r="E44" s="48"/>
      <c r="F44" s="48"/>
      <c r="G44" s="48"/>
      <c r="H44" s="48"/>
      <c r="I44" s="48"/>
      <c r="J44" s="48"/>
      <c r="K44" s="48"/>
      <c r="L44" s="47"/>
      <c r="M44" s="95">
        <f t="shared" si="3"/>
      </c>
      <c r="N44" s="96">
        <f t="shared" si="4"/>
      </c>
      <c r="O44" s="106">
        <f t="shared" si="5"/>
      </c>
      <c r="P44" s="106">
        <f t="shared" si="0"/>
      </c>
      <c r="Q44" s="51"/>
      <c r="R44" s="51"/>
      <c r="S44" s="51"/>
      <c r="T44" s="51"/>
      <c r="U44" s="51"/>
      <c r="V44" s="165"/>
      <c r="W44" s="166"/>
      <c r="X44" s="167"/>
      <c r="Z44" s="30">
        <f t="shared" si="1"/>
        <v>76</v>
      </c>
    </row>
    <row r="45" spans="1:26" ht="10.5" customHeight="1">
      <c r="A45" s="46"/>
      <c r="B45" s="21">
        <f t="shared" si="2"/>
      </c>
      <c r="C45" s="47"/>
      <c r="D45" s="48"/>
      <c r="E45" s="48"/>
      <c r="F45" s="48"/>
      <c r="G45" s="48"/>
      <c r="H45" s="48"/>
      <c r="I45" s="48"/>
      <c r="J45" s="48"/>
      <c r="K45" s="48"/>
      <c r="L45" s="47"/>
      <c r="M45" s="95">
        <f t="shared" si="3"/>
      </c>
      <c r="N45" s="96">
        <f t="shared" si="4"/>
      </c>
      <c r="O45" s="106">
        <f t="shared" si="5"/>
      </c>
      <c r="P45" s="106">
        <f t="shared" si="0"/>
      </c>
      <c r="Q45" s="51"/>
      <c r="R45" s="51"/>
      <c r="S45" s="51"/>
      <c r="T45" s="51"/>
      <c r="U45" s="51"/>
      <c r="V45" s="165"/>
      <c r="W45" s="166"/>
      <c r="X45" s="167"/>
      <c r="Z45" s="30">
        <f t="shared" si="1"/>
        <v>76</v>
      </c>
    </row>
    <row r="46" spans="1:26" ht="10.5" customHeight="1">
      <c r="A46" s="46"/>
      <c r="B46" s="21">
        <f t="shared" si="2"/>
      </c>
      <c r="C46" s="47"/>
      <c r="D46" s="48"/>
      <c r="E46" s="48"/>
      <c r="F46" s="48"/>
      <c r="G46" s="48"/>
      <c r="H46" s="48"/>
      <c r="I46" s="48"/>
      <c r="J46" s="48"/>
      <c r="K46" s="48"/>
      <c r="L46" s="47"/>
      <c r="M46" s="95">
        <f t="shared" si="3"/>
      </c>
      <c r="N46" s="96">
        <f t="shared" si="4"/>
      </c>
      <c r="O46" s="106">
        <f t="shared" si="5"/>
      </c>
      <c r="P46" s="106">
        <f t="shared" si="0"/>
      </c>
      <c r="Q46" s="51"/>
      <c r="R46" s="51"/>
      <c r="S46" s="51"/>
      <c r="T46" s="51"/>
      <c r="U46" s="51"/>
      <c r="V46" s="165"/>
      <c r="W46" s="166"/>
      <c r="X46" s="167"/>
      <c r="Z46" s="30">
        <f t="shared" si="1"/>
        <v>76</v>
      </c>
    </row>
    <row r="47" spans="1:26" ht="10.5" customHeight="1">
      <c r="A47" s="46"/>
      <c r="B47" s="21">
        <f t="shared" si="2"/>
      </c>
      <c r="C47" s="47"/>
      <c r="D47" s="48"/>
      <c r="E47" s="48"/>
      <c r="F47" s="48"/>
      <c r="G47" s="48"/>
      <c r="H47" s="48"/>
      <c r="I47" s="48"/>
      <c r="J47" s="48"/>
      <c r="K47" s="48"/>
      <c r="L47" s="47"/>
      <c r="M47" s="95">
        <f t="shared" si="3"/>
      </c>
      <c r="N47" s="96">
        <f t="shared" si="4"/>
      </c>
      <c r="O47" s="106">
        <f t="shared" si="5"/>
      </c>
      <c r="P47" s="106">
        <f t="shared" si="0"/>
      </c>
      <c r="Q47" s="51"/>
      <c r="R47" s="51"/>
      <c r="S47" s="51"/>
      <c r="T47" s="51"/>
      <c r="U47" s="51"/>
      <c r="V47" s="165"/>
      <c r="W47" s="166"/>
      <c r="X47" s="167"/>
      <c r="Z47" s="30">
        <f t="shared" si="1"/>
        <v>76</v>
      </c>
    </row>
    <row r="48" spans="1:26" ht="10.5" customHeight="1">
      <c r="A48" s="46"/>
      <c r="B48" s="21">
        <f t="shared" si="2"/>
      </c>
      <c r="C48" s="47"/>
      <c r="D48" s="48"/>
      <c r="E48" s="48"/>
      <c r="F48" s="48"/>
      <c r="G48" s="48"/>
      <c r="H48" s="48"/>
      <c r="I48" s="48"/>
      <c r="J48" s="48"/>
      <c r="K48" s="48"/>
      <c r="L48" s="47"/>
      <c r="M48" s="95">
        <f t="shared" si="3"/>
      </c>
      <c r="N48" s="96">
        <f t="shared" si="4"/>
      </c>
      <c r="O48" s="106">
        <f t="shared" si="5"/>
      </c>
      <c r="P48" s="106">
        <f t="shared" si="0"/>
      </c>
      <c r="Q48" s="51"/>
      <c r="R48" s="51"/>
      <c r="S48" s="51"/>
      <c r="T48" s="51"/>
      <c r="U48" s="51"/>
      <c r="V48" s="165"/>
      <c r="W48" s="166"/>
      <c r="X48" s="167"/>
      <c r="Z48" s="30">
        <f t="shared" si="1"/>
        <v>76</v>
      </c>
    </row>
    <row r="49" spans="1:26" ht="10.5" customHeight="1">
      <c r="A49" s="46"/>
      <c r="B49" s="21">
        <f t="shared" si="2"/>
      </c>
      <c r="C49" s="47"/>
      <c r="D49" s="48"/>
      <c r="E49" s="48"/>
      <c r="F49" s="48"/>
      <c r="G49" s="48"/>
      <c r="H49" s="48"/>
      <c r="I49" s="48"/>
      <c r="J49" s="48"/>
      <c r="K49" s="48"/>
      <c r="L49" s="47"/>
      <c r="M49" s="95">
        <f t="shared" si="3"/>
      </c>
      <c r="N49" s="96">
        <f t="shared" si="4"/>
      </c>
      <c r="O49" s="106">
        <f t="shared" si="5"/>
      </c>
      <c r="P49" s="106">
        <f t="shared" si="0"/>
      </c>
      <c r="Q49" s="51"/>
      <c r="R49" s="51"/>
      <c r="S49" s="51"/>
      <c r="T49" s="51"/>
      <c r="U49" s="51"/>
      <c r="V49" s="165"/>
      <c r="W49" s="166"/>
      <c r="X49" s="167"/>
      <c r="Z49" s="30">
        <f t="shared" si="1"/>
        <v>76</v>
      </c>
    </row>
    <row r="50" spans="1:26" ht="10.5" customHeight="1">
      <c r="A50" s="46"/>
      <c r="B50" s="21">
        <f t="shared" si="2"/>
      </c>
      <c r="C50" s="47"/>
      <c r="D50" s="48"/>
      <c r="E50" s="48"/>
      <c r="F50" s="48"/>
      <c r="G50" s="48"/>
      <c r="H50" s="48"/>
      <c r="I50" s="48"/>
      <c r="J50" s="48"/>
      <c r="K50" s="48"/>
      <c r="L50" s="47"/>
      <c r="M50" s="95">
        <f t="shared" si="3"/>
      </c>
      <c r="N50" s="96">
        <f t="shared" si="4"/>
      </c>
      <c r="O50" s="106">
        <f t="shared" si="5"/>
      </c>
      <c r="P50" s="106">
        <f t="shared" si="0"/>
      </c>
      <c r="Q50" s="51"/>
      <c r="R50" s="51"/>
      <c r="S50" s="51"/>
      <c r="T50" s="51"/>
      <c r="U50" s="51"/>
      <c r="V50" s="165"/>
      <c r="W50" s="166"/>
      <c r="X50" s="167"/>
      <c r="Z50" s="30">
        <f t="shared" si="1"/>
        <v>76</v>
      </c>
    </row>
    <row r="51" spans="1:26" ht="10.5" customHeight="1">
      <c r="A51" s="46"/>
      <c r="B51" s="21">
        <f t="shared" si="2"/>
      </c>
      <c r="C51" s="47"/>
      <c r="D51" s="48"/>
      <c r="E51" s="48"/>
      <c r="F51" s="48"/>
      <c r="G51" s="48"/>
      <c r="H51" s="48"/>
      <c r="I51" s="48"/>
      <c r="J51" s="48"/>
      <c r="K51" s="48"/>
      <c r="L51" s="47"/>
      <c r="M51" s="95">
        <f t="shared" si="3"/>
      </c>
      <c r="N51" s="96">
        <f t="shared" si="4"/>
      </c>
      <c r="O51" s="106">
        <f t="shared" si="5"/>
      </c>
      <c r="P51" s="106">
        <f t="shared" si="0"/>
      </c>
      <c r="Q51" s="51"/>
      <c r="R51" s="51"/>
      <c r="S51" s="51"/>
      <c r="T51" s="51"/>
      <c r="U51" s="51"/>
      <c r="V51" s="165"/>
      <c r="W51" s="166"/>
      <c r="X51" s="167"/>
      <c r="Z51" s="30">
        <f t="shared" si="1"/>
        <v>76</v>
      </c>
    </row>
    <row r="52" spans="1:26" ht="10.5" customHeight="1">
      <c r="A52" s="46"/>
      <c r="B52" s="21">
        <f t="shared" si="2"/>
      </c>
      <c r="C52" s="47"/>
      <c r="D52" s="48"/>
      <c r="E52" s="48"/>
      <c r="F52" s="48"/>
      <c r="G52" s="48"/>
      <c r="H52" s="48"/>
      <c r="I52" s="48"/>
      <c r="J52" s="48"/>
      <c r="K52" s="48"/>
      <c r="L52" s="47"/>
      <c r="M52" s="95">
        <f t="shared" si="3"/>
      </c>
      <c r="N52" s="96">
        <f t="shared" si="4"/>
      </c>
      <c r="O52" s="106">
        <f t="shared" si="5"/>
      </c>
      <c r="P52" s="106">
        <f t="shared" si="0"/>
      </c>
      <c r="Q52" s="51"/>
      <c r="R52" s="51"/>
      <c r="S52" s="51"/>
      <c r="T52" s="51"/>
      <c r="U52" s="51"/>
      <c r="V52" s="165"/>
      <c r="W52" s="166"/>
      <c r="X52" s="167"/>
      <c r="Z52" s="30">
        <f t="shared" si="1"/>
        <v>76</v>
      </c>
    </row>
    <row r="53" spans="1:26" ht="10.5" customHeight="1">
      <c r="A53" s="46"/>
      <c r="B53" s="21">
        <f t="shared" si="2"/>
      </c>
      <c r="C53" s="47"/>
      <c r="D53" s="48"/>
      <c r="E53" s="48"/>
      <c r="F53" s="48"/>
      <c r="G53" s="48"/>
      <c r="H53" s="48"/>
      <c r="I53" s="48"/>
      <c r="J53" s="48"/>
      <c r="K53" s="48"/>
      <c r="L53" s="47"/>
      <c r="M53" s="95">
        <f>IF(N53="","",TRUNC(1000/(N53*1000/60))+((1000/(N53*1000/60))-TRUNC(1000/(N53*1000/60)))*60/100)</f>
      </c>
      <c r="N53" s="96">
        <f t="shared" si="4"/>
      </c>
      <c r="O53" s="106">
        <f t="shared" si="5"/>
      </c>
      <c r="P53" s="106">
        <f t="shared" si="0"/>
      </c>
      <c r="Q53" s="51"/>
      <c r="R53" s="51"/>
      <c r="S53" s="51"/>
      <c r="T53" s="51"/>
      <c r="U53" s="51"/>
      <c r="V53" s="165"/>
      <c r="W53" s="166"/>
      <c r="X53" s="167"/>
      <c r="Z53" s="30">
        <f t="shared" si="1"/>
        <v>76</v>
      </c>
    </row>
    <row r="54" spans="1:26" ht="10.5" customHeight="1">
      <c r="A54" s="46"/>
      <c r="B54" s="21">
        <f t="shared" si="2"/>
      </c>
      <c r="C54" s="47"/>
      <c r="D54" s="48"/>
      <c r="E54" s="48"/>
      <c r="F54" s="48"/>
      <c r="G54" s="48"/>
      <c r="H54" s="48"/>
      <c r="I54" s="48"/>
      <c r="J54" s="48"/>
      <c r="K54" s="48"/>
      <c r="L54" s="47"/>
      <c r="M54" s="95">
        <f t="shared" si="3"/>
      </c>
      <c r="N54" s="96">
        <f t="shared" si="4"/>
      </c>
      <c r="O54" s="106">
        <f t="shared" si="5"/>
      </c>
      <c r="P54" s="106">
        <f t="shared" si="0"/>
      </c>
      <c r="Q54" s="51"/>
      <c r="R54" s="51"/>
      <c r="S54" s="51"/>
      <c r="T54" s="51"/>
      <c r="U54" s="51"/>
      <c r="V54" s="165"/>
      <c r="W54" s="166"/>
      <c r="X54" s="167"/>
      <c r="Z54" s="30">
        <f t="shared" si="1"/>
        <v>76</v>
      </c>
    </row>
    <row r="55" spans="1:26" ht="10.5" customHeight="1">
      <c r="A55" s="46"/>
      <c r="B55" s="21">
        <f t="shared" si="2"/>
      </c>
      <c r="C55" s="47"/>
      <c r="D55" s="48"/>
      <c r="E55" s="48"/>
      <c r="F55" s="48"/>
      <c r="G55" s="48"/>
      <c r="H55" s="48"/>
      <c r="I55" s="48"/>
      <c r="J55" s="48"/>
      <c r="K55" s="48"/>
      <c r="L55" s="47"/>
      <c r="M55" s="95">
        <f t="shared" si="3"/>
      </c>
      <c r="N55" s="96">
        <f>IF(AND(C55&lt;&gt;"",OR(D55&lt;&gt;"",E55&lt;&gt;"",F55&lt;&gt;"")),3600*C55/(3600*D55+60*E55+F55),"")</f>
      </c>
      <c r="O55" s="106">
        <f t="shared" si="5"/>
      </c>
      <c r="P55" s="106">
        <f t="shared" si="0"/>
      </c>
      <c r="Q55" s="51"/>
      <c r="R55" s="51"/>
      <c r="S55" s="51"/>
      <c r="T55" s="51"/>
      <c r="U55" s="51"/>
      <c r="V55" s="165"/>
      <c r="W55" s="166"/>
      <c r="X55" s="167"/>
      <c r="Z55" s="30">
        <f t="shared" si="1"/>
        <v>76</v>
      </c>
    </row>
    <row r="56" spans="1:26" ht="10.5" customHeight="1">
      <c r="A56" s="46"/>
      <c r="B56" s="21">
        <f t="shared" si="2"/>
      </c>
      <c r="C56" s="47"/>
      <c r="D56" s="48"/>
      <c r="E56" s="48"/>
      <c r="F56" s="48"/>
      <c r="G56" s="48"/>
      <c r="H56" s="48"/>
      <c r="I56" s="48"/>
      <c r="J56" s="48"/>
      <c r="K56" s="48"/>
      <c r="L56" s="47"/>
      <c r="M56" s="95">
        <f t="shared" si="3"/>
      </c>
      <c r="N56" s="96">
        <f t="shared" si="4"/>
      </c>
      <c r="O56" s="106">
        <f t="shared" si="5"/>
      </c>
      <c r="P56" s="106">
        <f t="shared" si="0"/>
      </c>
      <c r="Q56" s="51"/>
      <c r="R56" s="51"/>
      <c r="S56" s="51"/>
      <c r="T56" s="51"/>
      <c r="U56" s="51"/>
      <c r="V56" s="165"/>
      <c r="W56" s="166"/>
      <c r="X56" s="167"/>
      <c r="Z56" s="30">
        <f t="shared" si="1"/>
        <v>76</v>
      </c>
    </row>
    <row r="57" spans="1:26" ht="10.5" customHeight="1">
      <c r="A57" s="46"/>
      <c r="B57" s="21">
        <f t="shared" si="2"/>
      </c>
      <c r="C57" s="47"/>
      <c r="D57" s="48"/>
      <c r="E57" s="48"/>
      <c r="F57" s="48"/>
      <c r="G57" s="48"/>
      <c r="H57" s="48"/>
      <c r="I57" s="48"/>
      <c r="J57" s="48"/>
      <c r="K57" s="48"/>
      <c r="L57" s="47"/>
      <c r="M57" s="95">
        <f t="shared" si="3"/>
      </c>
      <c r="N57" s="96">
        <f t="shared" si="4"/>
      </c>
      <c r="O57" s="106">
        <f t="shared" si="5"/>
      </c>
      <c r="P57" s="106">
        <f t="shared" si="0"/>
      </c>
      <c r="Q57" s="51"/>
      <c r="R57" s="51"/>
      <c r="S57" s="51"/>
      <c r="T57" s="51"/>
      <c r="U57" s="51"/>
      <c r="V57" s="165"/>
      <c r="W57" s="166"/>
      <c r="X57" s="167"/>
      <c r="Z57" s="30">
        <f t="shared" si="1"/>
        <v>76</v>
      </c>
    </row>
    <row r="58" spans="1:26" ht="10.5" customHeight="1">
      <c r="A58" s="46"/>
      <c r="B58" s="21">
        <f t="shared" si="2"/>
      </c>
      <c r="C58" s="47"/>
      <c r="D58" s="48"/>
      <c r="E58" s="48"/>
      <c r="F58" s="48"/>
      <c r="G58" s="48"/>
      <c r="H58" s="48"/>
      <c r="I58" s="48"/>
      <c r="J58" s="48"/>
      <c r="K58" s="48"/>
      <c r="L58" s="47"/>
      <c r="M58" s="95">
        <f t="shared" si="3"/>
      </c>
      <c r="N58" s="96">
        <f t="shared" si="4"/>
      </c>
      <c r="O58" s="106">
        <f t="shared" si="5"/>
      </c>
      <c r="P58" s="106">
        <f t="shared" si="0"/>
      </c>
      <c r="Q58" s="51"/>
      <c r="R58" s="51"/>
      <c r="S58" s="51"/>
      <c r="T58" s="51"/>
      <c r="U58" s="51"/>
      <c r="V58" s="165"/>
      <c r="W58" s="166"/>
      <c r="X58" s="167"/>
      <c r="Z58" s="30">
        <f t="shared" si="1"/>
        <v>76</v>
      </c>
    </row>
    <row r="59" spans="1:26" ht="10.5" customHeight="1">
      <c r="A59" s="46"/>
      <c r="B59" s="21">
        <f t="shared" si="2"/>
      </c>
      <c r="C59" s="47"/>
      <c r="D59" s="48"/>
      <c r="E59" s="48"/>
      <c r="F59" s="48"/>
      <c r="G59" s="48"/>
      <c r="H59" s="48"/>
      <c r="I59" s="48"/>
      <c r="J59" s="48"/>
      <c r="K59" s="48"/>
      <c r="L59" s="47"/>
      <c r="M59" s="95">
        <f t="shared" si="3"/>
      </c>
      <c r="N59" s="96">
        <f t="shared" si="4"/>
      </c>
      <c r="O59" s="106">
        <f t="shared" si="5"/>
      </c>
      <c r="P59" s="106">
        <f t="shared" si="0"/>
      </c>
      <c r="Q59" s="51"/>
      <c r="R59" s="51"/>
      <c r="S59" s="51"/>
      <c r="T59" s="51"/>
      <c r="U59" s="51"/>
      <c r="V59" s="165"/>
      <c r="W59" s="166"/>
      <c r="X59" s="167"/>
      <c r="Z59" s="30">
        <f t="shared" si="1"/>
        <v>76</v>
      </c>
    </row>
    <row r="60" spans="1:26" ht="10.5" customHeight="1">
      <c r="A60" s="46"/>
      <c r="B60" s="21">
        <f t="shared" si="2"/>
      </c>
      <c r="C60" s="47"/>
      <c r="D60" s="48"/>
      <c r="E60" s="48"/>
      <c r="F60" s="48"/>
      <c r="G60" s="48"/>
      <c r="H60" s="48"/>
      <c r="I60" s="48"/>
      <c r="J60" s="48"/>
      <c r="K60" s="48"/>
      <c r="L60" s="47"/>
      <c r="M60" s="95">
        <f t="shared" si="3"/>
      </c>
      <c r="N60" s="96">
        <f t="shared" si="4"/>
      </c>
      <c r="O60" s="106">
        <f t="shared" si="5"/>
      </c>
      <c r="P60" s="106">
        <f t="shared" si="0"/>
      </c>
      <c r="Q60" s="51"/>
      <c r="R60" s="51"/>
      <c r="S60" s="51"/>
      <c r="T60" s="51"/>
      <c r="U60" s="51"/>
      <c r="V60" s="165"/>
      <c r="W60" s="166"/>
      <c r="X60" s="167"/>
      <c r="Z60" s="30">
        <f t="shared" si="1"/>
        <v>76</v>
      </c>
    </row>
    <row r="61" spans="1:26" ht="10.5" customHeight="1">
      <c r="A61" s="46"/>
      <c r="B61" s="21">
        <f t="shared" si="2"/>
      </c>
      <c r="C61" s="47"/>
      <c r="D61" s="48"/>
      <c r="E61" s="48"/>
      <c r="F61" s="48"/>
      <c r="G61" s="48"/>
      <c r="H61" s="48"/>
      <c r="I61" s="48"/>
      <c r="J61" s="48"/>
      <c r="K61" s="48"/>
      <c r="L61" s="47"/>
      <c r="M61" s="95">
        <f t="shared" si="3"/>
      </c>
      <c r="N61" s="96">
        <f t="shared" si="4"/>
      </c>
      <c r="O61" s="106">
        <f t="shared" si="5"/>
      </c>
      <c r="P61" s="106">
        <f t="shared" si="0"/>
      </c>
      <c r="Q61" s="51"/>
      <c r="R61" s="51"/>
      <c r="S61" s="51"/>
      <c r="T61" s="51"/>
      <c r="U61" s="51"/>
      <c r="V61" s="165"/>
      <c r="W61" s="166"/>
      <c r="X61" s="167"/>
      <c r="Z61" s="30">
        <f t="shared" si="1"/>
        <v>76</v>
      </c>
    </row>
    <row r="62" spans="1:26" ht="10.5" customHeight="1">
      <c r="A62" s="46"/>
      <c r="B62" s="21">
        <f t="shared" si="2"/>
      </c>
      <c r="C62" s="47"/>
      <c r="D62" s="48"/>
      <c r="E62" s="48"/>
      <c r="F62" s="48"/>
      <c r="G62" s="48"/>
      <c r="H62" s="48"/>
      <c r="I62" s="48"/>
      <c r="J62" s="48"/>
      <c r="K62" s="48"/>
      <c r="L62" s="47"/>
      <c r="M62" s="95">
        <f t="shared" si="3"/>
      </c>
      <c r="N62" s="96">
        <f t="shared" si="4"/>
      </c>
      <c r="O62" s="106">
        <f t="shared" si="5"/>
      </c>
      <c r="P62" s="106">
        <f t="shared" si="0"/>
      </c>
      <c r="Q62" s="51"/>
      <c r="R62" s="51"/>
      <c r="S62" s="51"/>
      <c r="T62" s="51"/>
      <c r="U62" s="51"/>
      <c r="V62" s="165"/>
      <c r="W62" s="166"/>
      <c r="X62" s="167"/>
      <c r="Z62" s="30">
        <f t="shared" si="1"/>
        <v>76</v>
      </c>
    </row>
    <row r="63" spans="1:26" ht="10.5" customHeight="1">
      <c r="A63" s="46"/>
      <c r="B63" s="21">
        <f t="shared" si="2"/>
      </c>
      <c r="C63" s="47"/>
      <c r="D63" s="48"/>
      <c r="E63" s="48"/>
      <c r="F63" s="48"/>
      <c r="G63" s="48"/>
      <c r="H63" s="48"/>
      <c r="I63" s="48"/>
      <c r="J63" s="48"/>
      <c r="K63" s="48"/>
      <c r="L63" s="47"/>
      <c r="M63" s="95">
        <f t="shared" si="3"/>
      </c>
      <c r="N63" s="96">
        <f t="shared" si="4"/>
      </c>
      <c r="O63" s="106">
        <f t="shared" si="5"/>
      </c>
      <c r="P63" s="106">
        <f t="shared" si="0"/>
      </c>
      <c r="Q63" s="51"/>
      <c r="R63" s="51"/>
      <c r="S63" s="51"/>
      <c r="T63" s="51"/>
      <c r="U63" s="51"/>
      <c r="V63" s="165"/>
      <c r="W63" s="166"/>
      <c r="X63" s="167"/>
      <c r="Z63" s="30">
        <f t="shared" si="1"/>
        <v>76</v>
      </c>
    </row>
    <row r="64" spans="1:26" ht="10.5" customHeight="1">
      <c r="A64" s="46"/>
      <c r="B64" s="21">
        <f t="shared" si="2"/>
      </c>
      <c r="C64" s="47"/>
      <c r="D64" s="48"/>
      <c r="E64" s="48"/>
      <c r="F64" s="48"/>
      <c r="G64" s="48"/>
      <c r="H64" s="48"/>
      <c r="I64" s="48"/>
      <c r="J64" s="48"/>
      <c r="K64" s="48"/>
      <c r="L64" s="47"/>
      <c r="M64" s="95">
        <f t="shared" si="3"/>
      </c>
      <c r="N64" s="96">
        <f t="shared" si="4"/>
      </c>
      <c r="O64" s="106">
        <f t="shared" si="5"/>
      </c>
      <c r="P64" s="106">
        <f t="shared" si="0"/>
      </c>
      <c r="Q64" s="51"/>
      <c r="R64" s="51"/>
      <c r="S64" s="51"/>
      <c r="T64" s="51"/>
      <c r="U64" s="51"/>
      <c r="V64" s="165"/>
      <c r="W64" s="166"/>
      <c r="X64" s="167"/>
      <c r="Z64" s="30">
        <f t="shared" si="1"/>
        <v>76</v>
      </c>
    </row>
    <row r="65" spans="1:26" ht="10.5" customHeight="1">
      <c r="A65" s="46"/>
      <c r="B65" s="21">
        <f t="shared" si="2"/>
      </c>
      <c r="C65" s="47"/>
      <c r="D65" s="48"/>
      <c r="E65" s="48"/>
      <c r="F65" s="48"/>
      <c r="G65" s="48"/>
      <c r="H65" s="48"/>
      <c r="I65" s="48"/>
      <c r="J65" s="48"/>
      <c r="K65" s="48"/>
      <c r="L65" s="47"/>
      <c r="M65" s="95">
        <f t="shared" si="3"/>
      </c>
      <c r="N65" s="96">
        <f t="shared" si="4"/>
      </c>
      <c r="O65" s="106">
        <f t="shared" si="5"/>
      </c>
      <c r="P65" s="106">
        <f t="shared" si="0"/>
      </c>
      <c r="Q65" s="51"/>
      <c r="R65" s="51"/>
      <c r="S65" s="51"/>
      <c r="T65" s="51"/>
      <c r="U65" s="51"/>
      <c r="V65" s="165"/>
      <c r="W65" s="166"/>
      <c r="X65" s="167"/>
      <c r="Z65" s="30">
        <f t="shared" si="1"/>
        <v>76</v>
      </c>
    </row>
    <row r="66" spans="1:26" ht="10.5" customHeight="1">
      <c r="A66" s="46"/>
      <c r="B66" s="21">
        <f t="shared" si="2"/>
      </c>
      <c r="C66" s="47"/>
      <c r="D66" s="48"/>
      <c r="E66" s="48"/>
      <c r="F66" s="48"/>
      <c r="G66" s="48"/>
      <c r="H66" s="48"/>
      <c r="I66" s="48"/>
      <c r="J66" s="48"/>
      <c r="K66" s="48"/>
      <c r="L66" s="47"/>
      <c r="M66" s="95">
        <f>IF(N66="","",TRUNC(1000/(N66*1000/60))+((1000/(N66*1000/60))-TRUNC(1000/(N66*1000/60)))*60/100)</f>
      </c>
      <c r="N66" s="96">
        <f t="shared" si="4"/>
      </c>
      <c r="O66" s="106">
        <f t="shared" si="5"/>
      </c>
      <c r="P66" s="106">
        <f t="shared" si="0"/>
      </c>
      <c r="Q66" s="51"/>
      <c r="R66" s="51"/>
      <c r="S66" s="51"/>
      <c r="T66" s="51"/>
      <c r="U66" s="51"/>
      <c r="V66" s="165"/>
      <c r="W66" s="166"/>
      <c r="X66" s="167"/>
      <c r="Z66" s="30">
        <f t="shared" si="1"/>
        <v>76</v>
      </c>
    </row>
    <row r="67" spans="1:26" ht="10.5" customHeight="1">
      <c r="A67" s="46"/>
      <c r="B67" s="21">
        <f t="shared" si="2"/>
      </c>
      <c r="C67" s="47"/>
      <c r="D67" s="48"/>
      <c r="E67" s="48"/>
      <c r="F67" s="48"/>
      <c r="G67" s="48"/>
      <c r="H67" s="48"/>
      <c r="I67" s="48"/>
      <c r="J67" s="48"/>
      <c r="K67" s="48"/>
      <c r="L67" s="47"/>
      <c r="M67" s="95">
        <f t="shared" si="3"/>
      </c>
      <c r="N67" s="96">
        <f t="shared" si="4"/>
      </c>
      <c r="O67" s="106">
        <f t="shared" si="5"/>
      </c>
      <c r="P67" s="106">
        <f t="shared" si="0"/>
      </c>
      <c r="Q67" s="51"/>
      <c r="R67" s="51"/>
      <c r="S67" s="51"/>
      <c r="T67" s="51"/>
      <c r="U67" s="51"/>
      <c r="V67" s="165"/>
      <c r="W67" s="166"/>
      <c r="X67" s="167"/>
      <c r="Z67" s="30">
        <f t="shared" si="1"/>
        <v>76</v>
      </c>
    </row>
    <row r="68" spans="1:26" ht="10.5" customHeight="1">
      <c r="A68" s="46"/>
      <c r="B68" s="21">
        <f t="shared" si="2"/>
      </c>
      <c r="C68" s="47"/>
      <c r="D68" s="48"/>
      <c r="E68" s="48"/>
      <c r="F68" s="48"/>
      <c r="G68" s="48"/>
      <c r="H68" s="48"/>
      <c r="I68" s="48"/>
      <c r="J68" s="48"/>
      <c r="K68" s="48"/>
      <c r="L68" s="47"/>
      <c r="M68" s="95">
        <f t="shared" si="3"/>
      </c>
      <c r="N68" s="96">
        <f t="shared" si="4"/>
      </c>
      <c r="O68" s="106">
        <f t="shared" si="5"/>
      </c>
      <c r="P68" s="106">
        <f t="shared" si="0"/>
      </c>
      <c r="Q68" s="51"/>
      <c r="R68" s="51"/>
      <c r="S68" s="51"/>
      <c r="T68" s="51"/>
      <c r="U68" s="51"/>
      <c r="V68" s="165"/>
      <c r="W68" s="166"/>
      <c r="X68" s="167"/>
      <c r="Z68" s="30">
        <f t="shared" si="1"/>
        <v>76</v>
      </c>
    </row>
    <row r="69" spans="1:26" ht="10.5" customHeight="1">
      <c r="A69" s="46"/>
      <c r="B69" s="21">
        <f t="shared" si="2"/>
      </c>
      <c r="C69" s="47"/>
      <c r="D69" s="48"/>
      <c r="E69" s="48"/>
      <c r="F69" s="48"/>
      <c r="G69" s="48"/>
      <c r="H69" s="48"/>
      <c r="I69" s="48"/>
      <c r="J69" s="48"/>
      <c r="K69" s="48"/>
      <c r="L69" s="47"/>
      <c r="M69" s="95">
        <f t="shared" si="3"/>
      </c>
      <c r="N69" s="96">
        <f t="shared" si="4"/>
      </c>
      <c r="O69" s="106">
        <f t="shared" si="5"/>
      </c>
      <c r="P69" s="106">
        <f t="shared" si="0"/>
      </c>
      <c r="Q69" s="51"/>
      <c r="R69" s="51"/>
      <c r="S69" s="51"/>
      <c r="T69" s="51"/>
      <c r="U69" s="51"/>
      <c r="V69" s="165"/>
      <c r="W69" s="166"/>
      <c r="X69" s="167"/>
      <c r="Z69" s="30">
        <f t="shared" si="1"/>
        <v>76</v>
      </c>
    </row>
    <row r="70" spans="1:26" ht="10.5" customHeight="1">
      <c r="A70" s="46"/>
      <c r="B70" s="21">
        <f t="shared" si="2"/>
      </c>
      <c r="C70" s="47"/>
      <c r="D70" s="48"/>
      <c r="E70" s="48"/>
      <c r="F70" s="48"/>
      <c r="G70" s="48"/>
      <c r="H70" s="48"/>
      <c r="I70" s="48"/>
      <c r="J70" s="48"/>
      <c r="K70" s="48"/>
      <c r="L70" s="47"/>
      <c r="M70" s="95">
        <f t="shared" si="3"/>
      </c>
      <c r="N70" s="96">
        <f t="shared" si="4"/>
      </c>
      <c r="O70" s="106">
        <f t="shared" si="5"/>
      </c>
      <c r="P70" s="106">
        <f t="shared" si="0"/>
      </c>
      <c r="Q70" s="51"/>
      <c r="R70" s="51"/>
      <c r="S70" s="51"/>
      <c r="T70" s="51"/>
      <c r="U70" s="51"/>
      <c r="V70" s="165"/>
      <c r="W70" s="166"/>
      <c r="X70" s="167"/>
      <c r="Z70" s="30">
        <f t="shared" si="1"/>
        <v>76</v>
      </c>
    </row>
    <row r="71" spans="1:26" ht="10.5" customHeight="1">
      <c r="A71" s="46"/>
      <c r="B71" s="21">
        <f t="shared" si="2"/>
      </c>
      <c r="C71" s="47"/>
      <c r="D71" s="48"/>
      <c r="E71" s="48"/>
      <c r="F71" s="48"/>
      <c r="G71" s="48"/>
      <c r="H71" s="48"/>
      <c r="I71" s="48"/>
      <c r="J71" s="48"/>
      <c r="K71" s="48"/>
      <c r="L71" s="47"/>
      <c r="M71" s="95">
        <f t="shared" si="3"/>
      </c>
      <c r="N71" s="96">
        <f t="shared" si="4"/>
      </c>
      <c r="O71" s="106">
        <f t="shared" si="5"/>
      </c>
      <c r="P71" s="106">
        <f t="shared" si="0"/>
      </c>
      <c r="Q71" s="51"/>
      <c r="R71" s="51"/>
      <c r="S71" s="51"/>
      <c r="T71" s="51"/>
      <c r="U71" s="51"/>
      <c r="V71" s="165"/>
      <c r="W71" s="166"/>
      <c r="X71" s="167"/>
      <c r="Z71" s="30">
        <f t="shared" si="1"/>
        <v>76</v>
      </c>
    </row>
    <row r="72" spans="1:26" ht="10.5" customHeight="1">
      <c r="A72" s="46"/>
      <c r="B72" s="21">
        <f t="shared" si="2"/>
      </c>
      <c r="C72" s="47"/>
      <c r="D72" s="48"/>
      <c r="E72" s="48"/>
      <c r="F72" s="48"/>
      <c r="G72" s="48"/>
      <c r="H72" s="48"/>
      <c r="I72" s="48"/>
      <c r="J72" s="48"/>
      <c r="K72" s="48"/>
      <c r="L72" s="47"/>
      <c r="M72" s="95">
        <f t="shared" si="3"/>
      </c>
      <c r="N72" s="96">
        <f t="shared" si="4"/>
      </c>
      <c r="O72" s="106">
        <f aca="true" t="shared" si="6" ref="O72:O135">IF(C72="","",IF(S$3="","Quanto pesi?",C72*S$3/20))</f>
      </c>
      <c r="P72" s="106">
        <f aca="true" t="shared" si="7" ref="P72:P135">IF(C72="","",IF(S$3="","Quanto pesi?",C72*Z72*0.9))</f>
      </c>
      <c r="Q72" s="51"/>
      <c r="R72" s="51"/>
      <c r="S72" s="51"/>
      <c r="T72" s="51"/>
      <c r="U72" s="51"/>
      <c r="V72" s="165"/>
      <c r="W72" s="166"/>
      <c r="X72" s="167"/>
      <c r="Z72" s="30">
        <f t="shared" si="1"/>
        <v>76</v>
      </c>
    </row>
    <row r="73" spans="1:26" ht="10.5" customHeight="1">
      <c r="A73" s="46"/>
      <c r="B73" s="21">
        <f t="shared" si="2"/>
      </c>
      <c r="C73" s="47"/>
      <c r="D73" s="48"/>
      <c r="E73" s="48"/>
      <c r="F73" s="48"/>
      <c r="G73" s="48"/>
      <c r="H73" s="48"/>
      <c r="I73" s="48"/>
      <c r="J73" s="48"/>
      <c r="K73" s="48"/>
      <c r="L73" s="47"/>
      <c r="M73" s="95">
        <f t="shared" si="3"/>
      </c>
      <c r="N73" s="96">
        <f t="shared" si="4"/>
      </c>
      <c r="O73" s="106">
        <f t="shared" si="6"/>
      </c>
      <c r="P73" s="106">
        <f t="shared" si="7"/>
      </c>
      <c r="Q73" s="51"/>
      <c r="R73" s="51"/>
      <c r="S73" s="51"/>
      <c r="T73" s="51"/>
      <c r="U73" s="51"/>
      <c r="V73" s="165"/>
      <c r="W73" s="166"/>
      <c r="X73" s="167"/>
      <c r="Z73" s="30">
        <f aca="true" t="shared" si="8" ref="Z73:Z136">IF(L73="",Z72,L73)</f>
        <v>76</v>
      </c>
    </row>
    <row r="74" spans="1:26" ht="10.5" customHeight="1">
      <c r="A74" s="46"/>
      <c r="B74" s="21">
        <f t="shared" si="2"/>
      </c>
      <c r="C74" s="47"/>
      <c r="D74" s="48"/>
      <c r="E74" s="48"/>
      <c r="F74" s="48"/>
      <c r="G74" s="48"/>
      <c r="H74" s="48"/>
      <c r="I74" s="48"/>
      <c r="J74" s="48"/>
      <c r="K74" s="48"/>
      <c r="L74" s="47"/>
      <c r="M74" s="95">
        <f t="shared" si="3"/>
      </c>
      <c r="N74" s="96">
        <f t="shared" si="4"/>
      </c>
      <c r="O74" s="106">
        <f t="shared" si="6"/>
      </c>
      <c r="P74" s="106">
        <f t="shared" si="7"/>
      </c>
      <c r="Q74" s="51"/>
      <c r="R74" s="51"/>
      <c r="S74" s="51"/>
      <c r="T74" s="51"/>
      <c r="U74" s="51"/>
      <c r="V74" s="165"/>
      <c r="W74" s="166"/>
      <c r="X74" s="167"/>
      <c r="Z74" s="30">
        <f t="shared" si="8"/>
        <v>76</v>
      </c>
    </row>
    <row r="75" spans="1:26" ht="10.5" customHeight="1">
      <c r="A75" s="46"/>
      <c r="B75" s="21">
        <f aca="true" t="shared" si="9" ref="B75:B138">IF(A75="","",MONTH(A75))</f>
      </c>
      <c r="C75" s="47"/>
      <c r="D75" s="48"/>
      <c r="E75" s="48"/>
      <c r="F75" s="48"/>
      <c r="G75" s="48"/>
      <c r="H75" s="48"/>
      <c r="I75" s="48"/>
      <c r="J75" s="48"/>
      <c r="K75" s="48"/>
      <c r="L75" s="47"/>
      <c r="M75" s="95">
        <f t="shared" si="3"/>
      </c>
      <c r="N75" s="96">
        <f t="shared" si="4"/>
      </c>
      <c r="O75" s="106">
        <f t="shared" si="6"/>
      </c>
      <c r="P75" s="106">
        <f t="shared" si="7"/>
      </c>
      <c r="Q75" s="51"/>
      <c r="R75" s="51"/>
      <c r="S75" s="51"/>
      <c r="T75" s="51"/>
      <c r="U75" s="51"/>
      <c r="V75" s="165"/>
      <c r="W75" s="166"/>
      <c r="X75" s="167"/>
      <c r="Z75" s="30">
        <f t="shared" si="8"/>
        <v>76</v>
      </c>
    </row>
    <row r="76" spans="1:26" ht="10.5" customHeight="1">
      <c r="A76" s="46"/>
      <c r="B76" s="21">
        <f t="shared" si="9"/>
      </c>
      <c r="C76" s="47"/>
      <c r="D76" s="48"/>
      <c r="E76" s="48"/>
      <c r="F76" s="48"/>
      <c r="G76" s="48"/>
      <c r="H76" s="48"/>
      <c r="I76" s="48"/>
      <c r="J76" s="48"/>
      <c r="K76" s="48"/>
      <c r="L76" s="47"/>
      <c r="M76" s="95">
        <f aca="true" t="shared" si="10" ref="M76:M139">IF(N76="","",TRUNC(1000/(N76*1000/60))+((1000/(N76*1000/60))-TRUNC(1000/(N76*1000/60)))*60/100)</f>
      </c>
      <c r="N76" s="96">
        <f aca="true" t="shared" si="11" ref="N76:N139">IF(AND(C76&lt;&gt;"",OR(D76&lt;&gt;"",E76&lt;&gt;"",F76&lt;&gt;"")),3600*C76/(3600*D76+60*E76+F76),"")</f>
      </c>
      <c r="O76" s="106">
        <f t="shared" si="6"/>
      </c>
      <c r="P76" s="106">
        <f t="shared" si="7"/>
      </c>
      <c r="Q76" s="51"/>
      <c r="R76" s="51"/>
      <c r="S76" s="51"/>
      <c r="T76" s="51"/>
      <c r="U76" s="51"/>
      <c r="V76" s="165"/>
      <c r="W76" s="166"/>
      <c r="X76" s="167"/>
      <c r="Z76" s="30">
        <f t="shared" si="8"/>
        <v>76</v>
      </c>
    </row>
    <row r="77" spans="1:26" ht="10.5" customHeight="1">
      <c r="A77" s="46"/>
      <c r="B77" s="21">
        <f t="shared" si="9"/>
      </c>
      <c r="C77" s="47"/>
      <c r="D77" s="48"/>
      <c r="E77" s="48"/>
      <c r="F77" s="48"/>
      <c r="G77" s="48"/>
      <c r="H77" s="48"/>
      <c r="I77" s="48"/>
      <c r="J77" s="48"/>
      <c r="K77" s="48"/>
      <c r="L77" s="47"/>
      <c r="M77" s="95">
        <f t="shared" si="10"/>
      </c>
      <c r="N77" s="96">
        <f t="shared" si="11"/>
      </c>
      <c r="O77" s="106">
        <f t="shared" si="6"/>
      </c>
      <c r="P77" s="106">
        <f t="shared" si="7"/>
      </c>
      <c r="Q77" s="51"/>
      <c r="R77" s="51"/>
      <c r="S77" s="51"/>
      <c r="T77" s="51"/>
      <c r="U77" s="51"/>
      <c r="V77" s="165"/>
      <c r="W77" s="166"/>
      <c r="X77" s="167"/>
      <c r="Z77" s="30">
        <f t="shared" si="8"/>
        <v>76</v>
      </c>
    </row>
    <row r="78" spans="1:26" ht="10.5" customHeight="1">
      <c r="A78" s="46"/>
      <c r="B78" s="21">
        <f t="shared" si="9"/>
      </c>
      <c r="C78" s="47"/>
      <c r="D78" s="48"/>
      <c r="E78" s="48"/>
      <c r="F78" s="48"/>
      <c r="G78" s="48"/>
      <c r="H78" s="48"/>
      <c r="I78" s="48"/>
      <c r="J78" s="48"/>
      <c r="K78" s="48"/>
      <c r="L78" s="47"/>
      <c r="M78" s="95">
        <f t="shared" si="10"/>
      </c>
      <c r="N78" s="96">
        <f t="shared" si="11"/>
      </c>
      <c r="O78" s="106">
        <f t="shared" si="6"/>
      </c>
      <c r="P78" s="106">
        <f t="shared" si="7"/>
      </c>
      <c r="Q78" s="51"/>
      <c r="R78" s="51"/>
      <c r="S78" s="51"/>
      <c r="T78" s="51"/>
      <c r="U78" s="51"/>
      <c r="V78" s="165"/>
      <c r="W78" s="166"/>
      <c r="X78" s="167"/>
      <c r="Z78" s="30">
        <f t="shared" si="8"/>
        <v>76</v>
      </c>
    </row>
    <row r="79" spans="1:26" ht="10.5" customHeight="1">
      <c r="A79" s="46"/>
      <c r="B79" s="21">
        <f t="shared" si="9"/>
      </c>
      <c r="C79" s="47"/>
      <c r="D79" s="48"/>
      <c r="E79" s="48"/>
      <c r="F79" s="48"/>
      <c r="G79" s="48"/>
      <c r="H79" s="48"/>
      <c r="I79" s="48"/>
      <c r="J79" s="48"/>
      <c r="K79" s="48"/>
      <c r="L79" s="47"/>
      <c r="M79" s="95">
        <f t="shared" si="10"/>
      </c>
      <c r="N79" s="96">
        <f t="shared" si="11"/>
      </c>
      <c r="O79" s="106">
        <f t="shared" si="6"/>
      </c>
      <c r="P79" s="106">
        <f t="shared" si="7"/>
      </c>
      <c r="Q79" s="51"/>
      <c r="R79" s="51"/>
      <c r="S79" s="51"/>
      <c r="T79" s="51"/>
      <c r="U79" s="51"/>
      <c r="V79" s="165"/>
      <c r="W79" s="166"/>
      <c r="X79" s="167"/>
      <c r="Z79" s="30">
        <f t="shared" si="8"/>
        <v>76</v>
      </c>
    </row>
    <row r="80" spans="1:26" ht="10.5" customHeight="1">
      <c r="A80" s="46"/>
      <c r="B80" s="21">
        <f t="shared" si="9"/>
      </c>
      <c r="C80" s="47"/>
      <c r="D80" s="48"/>
      <c r="E80" s="48"/>
      <c r="F80" s="48"/>
      <c r="G80" s="48"/>
      <c r="H80" s="48"/>
      <c r="I80" s="48"/>
      <c r="J80" s="48"/>
      <c r="K80" s="48"/>
      <c r="L80" s="47"/>
      <c r="M80" s="95">
        <f t="shared" si="10"/>
      </c>
      <c r="N80" s="96">
        <f t="shared" si="11"/>
      </c>
      <c r="O80" s="106">
        <f t="shared" si="6"/>
      </c>
      <c r="P80" s="106">
        <f t="shared" si="7"/>
      </c>
      <c r="Q80" s="51"/>
      <c r="R80" s="51"/>
      <c r="S80" s="51"/>
      <c r="T80" s="51"/>
      <c r="U80" s="51"/>
      <c r="V80" s="165"/>
      <c r="W80" s="166"/>
      <c r="X80" s="167"/>
      <c r="Z80" s="30">
        <f t="shared" si="8"/>
        <v>76</v>
      </c>
    </row>
    <row r="81" spans="1:26" ht="10.5" customHeight="1">
      <c r="A81" s="46"/>
      <c r="B81" s="21">
        <f t="shared" si="9"/>
      </c>
      <c r="C81" s="47"/>
      <c r="D81" s="48"/>
      <c r="E81" s="48"/>
      <c r="F81" s="48"/>
      <c r="G81" s="48"/>
      <c r="H81" s="48"/>
      <c r="I81" s="48"/>
      <c r="J81" s="48"/>
      <c r="K81" s="48"/>
      <c r="L81" s="47"/>
      <c r="M81" s="95">
        <f t="shared" si="10"/>
      </c>
      <c r="N81" s="96">
        <f t="shared" si="11"/>
      </c>
      <c r="O81" s="106">
        <f t="shared" si="6"/>
      </c>
      <c r="P81" s="106">
        <f t="shared" si="7"/>
      </c>
      <c r="Q81" s="51"/>
      <c r="R81" s="51"/>
      <c r="S81" s="51"/>
      <c r="T81" s="51"/>
      <c r="U81" s="51"/>
      <c r="V81" s="165"/>
      <c r="W81" s="166"/>
      <c r="X81" s="167"/>
      <c r="Z81" s="30">
        <f t="shared" si="8"/>
        <v>76</v>
      </c>
    </row>
    <row r="82" spans="1:26" ht="10.5" customHeight="1">
      <c r="A82" s="46"/>
      <c r="B82" s="21">
        <f t="shared" si="9"/>
      </c>
      <c r="C82" s="47"/>
      <c r="D82" s="48"/>
      <c r="E82" s="48"/>
      <c r="F82" s="48"/>
      <c r="G82" s="48"/>
      <c r="H82" s="48"/>
      <c r="I82" s="48"/>
      <c r="J82" s="48"/>
      <c r="K82" s="48"/>
      <c r="L82" s="47"/>
      <c r="M82" s="95">
        <f t="shared" si="10"/>
      </c>
      <c r="N82" s="96">
        <f t="shared" si="11"/>
      </c>
      <c r="O82" s="106">
        <f t="shared" si="6"/>
      </c>
      <c r="P82" s="106">
        <f t="shared" si="7"/>
      </c>
      <c r="Q82" s="51"/>
      <c r="R82" s="51"/>
      <c r="S82" s="51"/>
      <c r="T82" s="51"/>
      <c r="U82" s="51"/>
      <c r="V82" s="165"/>
      <c r="W82" s="166"/>
      <c r="X82" s="167"/>
      <c r="Z82" s="30">
        <f t="shared" si="8"/>
        <v>76</v>
      </c>
    </row>
    <row r="83" spans="1:26" ht="10.5" customHeight="1">
      <c r="A83" s="46"/>
      <c r="B83" s="21">
        <f t="shared" si="9"/>
      </c>
      <c r="C83" s="47"/>
      <c r="D83" s="48"/>
      <c r="E83" s="48"/>
      <c r="F83" s="48"/>
      <c r="G83" s="48"/>
      <c r="H83" s="48"/>
      <c r="I83" s="48"/>
      <c r="J83" s="48"/>
      <c r="K83" s="48"/>
      <c r="L83" s="47"/>
      <c r="M83" s="95">
        <f t="shared" si="10"/>
      </c>
      <c r="N83" s="96">
        <f t="shared" si="11"/>
      </c>
      <c r="O83" s="106">
        <f t="shared" si="6"/>
      </c>
      <c r="P83" s="106">
        <f t="shared" si="7"/>
      </c>
      <c r="Q83" s="51"/>
      <c r="R83" s="51"/>
      <c r="S83" s="51"/>
      <c r="T83" s="51"/>
      <c r="U83" s="51"/>
      <c r="V83" s="165"/>
      <c r="W83" s="166"/>
      <c r="X83" s="167"/>
      <c r="Z83" s="30">
        <f t="shared" si="8"/>
        <v>76</v>
      </c>
    </row>
    <row r="84" spans="1:26" ht="10.5" customHeight="1">
      <c r="A84" s="46"/>
      <c r="B84" s="21">
        <f t="shared" si="9"/>
      </c>
      <c r="C84" s="47"/>
      <c r="D84" s="48"/>
      <c r="E84" s="48"/>
      <c r="F84" s="48"/>
      <c r="G84" s="48"/>
      <c r="H84" s="48"/>
      <c r="I84" s="48"/>
      <c r="J84" s="48"/>
      <c r="K84" s="48"/>
      <c r="L84" s="47"/>
      <c r="M84" s="95">
        <f t="shared" si="10"/>
      </c>
      <c r="N84" s="96">
        <f t="shared" si="11"/>
      </c>
      <c r="O84" s="106">
        <f t="shared" si="6"/>
      </c>
      <c r="P84" s="106">
        <f t="shared" si="7"/>
      </c>
      <c r="Q84" s="51"/>
      <c r="R84" s="51"/>
      <c r="S84" s="51"/>
      <c r="T84" s="51"/>
      <c r="U84" s="51"/>
      <c r="V84" s="165"/>
      <c r="W84" s="166"/>
      <c r="X84" s="167"/>
      <c r="Z84" s="30">
        <f t="shared" si="8"/>
        <v>76</v>
      </c>
    </row>
    <row r="85" spans="1:26" ht="10.5" customHeight="1">
      <c r="A85" s="46"/>
      <c r="B85" s="21">
        <f t="shared" si="9"/>
      </c>
      <c r="C85" s="47"/>
      <c r="D85" s="48"/>
      <c r="E85" s="48"/>
      <c r="F85" s="48"/>
      <c r="G85" s="48"/>
      <c r="H85" s="48"/>
      <c r="I85" s="48"/>
      <c r="J85" s="48"/>
      <c r="K85" s="48"/>
      <c r="L85" s="47"/>
      <c r="M85" s="95">
        <f t="shared" si="10"/>
      </c>
      <c r="N85" s="96">
        <f t="shared" si="11"/>
      </c>
      <c r="O85" s="106">
        <f t="shared" si="6"/>
      </c>
      <c r="P85" s="106">
        <f t="shared" si="7"/>
      </c>
      <c r="Q85" s="51"/>
      <c r="R85" s="51"/>
      <c r="S85" s="51"/>
      <c r="T85" s="51"/>
      <c r="U85" s="51"/>
      <c r="V85" s="165"/>
      <c r="W85" s="166"/>
      <c r="X85" s="167"/>
      <c r="Z85" s="30">
        <f t="shared" si="8"/>
        <v>76</v>
      </c>
    </row>
    <row r="86" spans="1:26" ht="10.5" customHeight="1">
      <c r="A86" s="46"/>
      <c r="B86" s="21">
        <f t="shared" si="9"/>
      </c>
      <c r="C86" s="47"/>
      <c r="D86" s="48"/>
      <c r="E86" s="48"/>
      <c r="F86" s="48"/>
      <c r="G86" s="48"/>
      <c r="H86" s="48"/>
      <c r="I86" s="48"/>
      <c r="J86" s="48"/>
      <c r="K86" s="48"/>
      <c r="L86" s="47"/>
      <c r="M86" s="95">
        <f t="shared" si="10"/>
      </c>
      <c r="N86" s="96">
        <f t="shared" si="11"/>
      </c>
      <c r="O86" s="106">
        <f t="shared" si="6"/>
      </c>
      <c r="P86" s="106">
        <f t="shared" si="7"/>
      </c>
      <c r="Q86" s="51"/>
      <c r="R86" s="51"/>
      <c r="S86" s="51"/>
      <c r="T86" s="51"/>
      <c r="U86" s="51"/>
      <c r="V86" s="165"/>
      <c r="W86" s="166"/>
      <c r="X86" s="167"/>
      <c r="Z86" s="30">
        <f t="shared" si="8"/>
        <v>76</v>
      </c>
    </row>
    <row r="87" spans="1:26" ht="10.5" customHeight="1">
      <c r="A87" s="46"/>
      <c r="B87" s="21">
        <f t="shared" si="9"/>
      </c>
      <c r="C87" s="47"/>
      <c r="D87" s="48"/>
      <c r="E87" s="48"/>
      <c r="F87" s="48"/>
      <c r="G87" s="48"/>
      <c r="H87" s="48"/>
      <c r="I87" s="48"/>
      <c r="J87" s="48"/>
      <c r="K87" s="48"/>
      <c r="L87" s="47"/>
      <c r="M87" s="95">
        <f t="shared" si="10"/>
      </c>
      <c r="N87" s="96">
        <f t="shared" si="11"/>
      </c>
      <c r="O87" s="106">
        <f t="shared" si="6"/>
      </c>
      <c r="P87" s="106">
        <f t="shared" si="7"/>
      </c>
      <c r="Q87" s="51"/>
      <c r="R87" s="51"/>
      <c r="S87" s="51"/>
      <c r="T87" s="51"/>
      <c r="U87" s="51"/>
      <c r="V87" s="165"/>
      <c r="W87" s="166"/>
      <c r="X87" s="167"/>
      <c r="Z87" s="30">
        <f t="shared" si="8"/>
        <v>76</v>
      </c>
    </row>
    <row r="88" spans="1:26" ht="10.5" customHeight="1">
      <c r="A88" s="46"/>
      <c r="B88" s="21">
        <f t="shared" si="9"/>
      </c>
      <c r="C88" s="47"/>
      <c r="D88" s="48"/>
      <c r="E88" s="48"/>
      <c r="F88" s="48"/>
      <c r="G88" s="48"/>
      <c r="H88" s="48"/>
      <c r="I88" s="48"/>
      <c r="J88" s="48"/>
      <c r="K88" s="48"/>
      <c r="L88" s="47"/>
      <c r="M88" s="95">
        <f t="shared" si="10"/>
      </c>
      <c r="N88" s="96">
        <f t="shared" si="11"/>
      </c>
      <c r="O88" s="106">
        <f t="shared" si="6"/>
      </c>
      <c r="P88" s="106">
        <f t="shared" si="7"/>
      </c>
      <c r="Q88" s="51"/>
      <c r="R88" s="51"/>
      <c r="S88" s="51"/>
      <c r="T88" s="51"/>
      <c r="U88" s="51"/>
      <c r="V88" s="165"/>
      <c r="W88" s="166"/>
      <c r="X88" s="167"/>
      <c r="Z88" s="30">
        <f t="shared" si="8"/>
        <v>76</v>
      </c>
    </row>
    <row r="89" spans="1:26" ht="10.5" customHeight="1">
      <c r="A89" s="46"/>
      <c r="B89" s="21">
        <f t="shared" si="9"/>
      </c>
      <c r="C89" s="47"/>
      <c r="D89" s="48"/>
      <c r="E89" s="48"/>
      <c r="F89" s="48"/>
      <c r="G89" s="48"/>
      <c r="H89" s="48"/>
      <c r="I89" s="48"/>
      <c r="J89" s="48"/>
      <c r="K89" s="48"/>
      <c r="L89" s="47"/>
      <c r="M89" s="95">
        <f t="shared" si="10"/>
      </c>
      <c r="N89" s="96">
        <f t="shared" si="11"/>
      </c>
      <c r="O89" s="106">
        <f t="shared" si="6"/>
      </c>
      <c r="P89" s="106">
        <f t="shared" si="7"/>
      </c>
      <c r="Q89" s="51"/>
      <c r="R89" s="51"/>
      <c r="S89" s="51"/>
      <c r="T89" s="51"/>
      <c r="U89" s="51"/>
      <c r="V89" s="165"/>
      <c r="W89" s="166"/>
      <c r="X89" s="167"/>
      <c r="Z89" s="30">
        <f t="shared" si="8"/>
        <v>76</v>
      </c>
    </row>
    <row r="90" spans="1:26" ht="10.5" customHeight="1">
      <c r="A90" s="46"/>
      <c r="B90" s="21">
        <f t="shared" si="9"/>
      </c>
      <c r="C90" s="47"/>
      <c r="D90" s="48"/>
      <c r="E90" s="48"/>
      <c r="F90" s="48"/>
      <c r="G90" s="48"/>
      <c r="H90" s="48"/>
      <c r="I90" s="48"/>
      <c r="J90" s="48"/>
      <c r="K90" s="48"/>
      <c r="L90" s="47"/>
      <c r="M90" s="95">
        <f t="shared" si="10"/>
      </c>
      <c r="N90" s="96">
        <f t="shared" si="11"/>
      </c>
      <c r="O90" s="106">
        <f t="shared" si="6"/>
      </c>
      <c r="P90" s="106">
        <f t="shared" si="7"/>
      </c>
      <c r="Q90" s="51"/>
      <c r="R90" s="51"/>
      <c r="S90" s="51"/>
      <c r="T90" s="51"/>
      <c r="U90" s="51"/>
      <c r="V90" s="165"/>
      <c r="W90" s="166"/>
      <c r="X90" s="167"/>
      <c r="Z90" s="30">
        <f t="shared" si="8"/>
        <v>76</v>
      </c>
    </row>
    <row r="91" spans="1:26" ht="10.5" customHeight="1">
      <c r="A91" s="46"/>
      <c r="B91" s="21">
        <f t="shared" si="9"/>
      </c>
      <c r="C91" s="47"/>
      <c r="D91" s="48"/>
      <c r="E91" s="48"/>
      <c r="F91" s="48"/>
      <c r="G91" s="48"/>
      <c r="H91" s="48"/>
      <c r="I91" s="48"/>
      <c r="J91" s="48"/>
      <c r="K91" s="48"/>
      <c r="L91" s="47"/>
      <c r="M91" s="95">
        <f t="shared" si="10"/>
      </c>
      <c r="N91" s="96">
        <f t="shared" si="11"/>
      </c>
      <c r="O91" s="106">
        <f t="shared" si="6"/>
      </c>
      <c r="P91" s="106">
        <f t="shared" si="7"/>
      </c>
      <c r="Q91" s="51"/>
      <c r="R91" s="51"/>
      <c r="S91" s="51"/>
      <c r="T91" s="51"/>
      <c r="U91" s="51"/>
      <c r="V91" s="165"/>
      <c r="W91" s="166"/>
      <c r="X91" s="167"/>
      <c r="Z91" s="30">
        <f t="shared" si="8"/>
        <v>76</v>
      </c>
    </row>
    <row r="92" spans="1:26" ht="10.5" customHeight="1">
      <c r="A92" s="46"/>
      <c r="B92" s="21">
        <f t="shared" si="9"/>
      </c>
      <c r="C92" s="47"/>
      <c r="D92" s="48"/>
      <c r="E92" s="48"/>
      <c r="F92" s="48"/>
      <c r="G92" s="48"/>
      <c r="H92" s="48"/>
      <c r="I92" s="48"/>
      <c r="J92" s="48"/>
      <c r="K92" s="48"/>
      <c r="L92" s="47"/>
      <c r="M92" s="95">
        <f t="shared" si="10"/>
      </c>
      <c r="N92" s="96">
        <f t="shared" si="11"/>
      </c>
      <c r="O92" s="106">
        <f t="shared" si="6"/>
      </c>
      <c r="P92" s="106">
        <f t="shared" si="7"/>
      </c>
      <c r="Q92" s="51"/>
      <c r="R92" s="51"/>
      <c r="S92" s="51"/>
      <c r="T92" s="51"/>
      <c r="U92" s="51"/>
      <c r="V92" s="165"/>
      <c r="W92" s="166"/>
      <c r="X92" s="167"/>
      <c r="Z92" s="30">
        <f t="shared" si="8"/>
        <v>76</v>
      </c>
    </row>
    <row r="93" spans="1:26" ht="10.5" customHeight="1">
      <c r="A93" s="46"/>
      <c r="B93" s="21">
        <f t="shared" si="9"/>
      </c>
      <c r="C93" s="47"/>
      <c r="D93" s="48"/>
      <c r="E93" s="48"/>
      <c r="F93" s="48"/>
      <c r="G93" s="48"/>
      <c r="H93" s="48"/>
      <c r="I93" s="48"/>
      <c r="J93" s="48"/>
      <c r="K93" s="48"/>
      <c r="L93" s="47"/>
      <c r="M93" s="95">
        <f t="shared" si="10"/>
      </c>
      <c r="N93" s="96">
        <f t="shared" si="11"/>
      </c>
      <c r="O93" s="106">
        <f t="shared" si="6"/>
      </c>
      <c r="P93" s="106">
        <f t="shared" si="7"/>
      </c>
      <c r="Q93" s="51"/>
      <c r="R93" s="51"/>
      <c r="S93" s="51"/>
      <c r="T93" s="51"/>
      <c r="U93" s="51"/>
      <c r="V93" s="165"/>
      <c r="W93" s="166"/>
      <c r="X93" s="167"/>
      <c r="Z93" s="30">
        <f t="shared" si="8"/>
        <v>76</v>
      </c>
    </row>
    <row r="94" spans="1:26" ht="10.5" customHeight="1">
      <c r="A94" s="46"/>
      <c r="B94" s="21">
        <f t="shared" si="9"/>
      </c>
      <c r="C94" s="47"/>
      <c r="D94" s="48"/>
      <c r="E94" s="48"/>
      <c r="F94" s="48"/>
      <c r="G94" s="48"/>
      <c r="H94" s="48"/>
      <c r="I94" s="48"/>
      <c r="J94" s="48"/>
      <c r="K94" s="48"/>
      <c r="L94" s="47"/>
      <c r="M94" s="95">
        <f t="shared" si="10"/>
      </c>
      <c r="N94" s="96">
        <f t="shared" si="11"/>
      </c>
      <c r="O94" s="106">
        <f t="shared" si="6"/>
      </c>
      <c r="P94" s="106">
        <f t="shared" si="7"/>
      </c>
      <c r="Q94" s="51"/>
      <c r="R94" s="51"/>
      <c r="S94" s="51"/>
      <c r="T94" s="51"/>
      <c r="U94" s="51"/>
      <c r="V94" s="165"/>
      <c r="W94" s="166"/>
      <c r="X94" s="167"/>
      <c r="Z94" s="30">
        <f t="shared" si="8"/>
        <v>76</v>
      </c>
    </row>
    <row r="95" spans="1:26" ht="10.5" customHeight="1">
      <c r="A95" s="46"/>
      <c r="B95" s="21">
        <f t="shared" si="9"/>
      </c>
      <c r="C95" s="47"/>
      <c r="D95" s="48"/>
      <c r="E95" s="48"/>
      <c r="F95" s="48"/>
      <c r="G95" s="48"/>
      <c r="H95" s="48"/>
      <c r="I95" s="48"/>
      <c r="J95" s="48"/>
      <c r="K95" s="48"/>
      <c r="L95" s="47"/>
      <c r="M95" s="95">
        <f t="shared" si="10"/>
      </c>
      <c r="N95" s="96">
        <f t="shared" si="11"/>
      </c>
      <c r="O95" s="106">
        <f t="shared" si="6"/>
      </c>
      <c r="P95" s="106">
        <f t="shared" si="7"/>
      </c>
      <c r="Q95" s="51"/>
      <c r="R95" s="51"/>
      <c r="S95" s="51"/>
      <c r="T95" s="51"/>
      <c r="U95" s="51"/>
      <c r="V95" s="165"/>
      <c r="W95" s="166"/>
      <c r="X95" s="167"/>
      <c r="Z95" s="30">
        <f t="shared" si="8"/>
        <v>76</v>
      </c>
    </row>
    <row r="96" spans="1:26" ht="10.5" customHeight="1">
      <c r="A96" s="46"/>
      <c r="B96" s="21">
        <f t="shared" si="9"/>
      </c>
      <c r="C96" s="47"/>
      <c r="D96" s="48"/>
      <c r="E96" s="48"/>
      <c r="F96" s="48"/>
      <c r="G96" s="48"/>
      <c r="H96" s="48"/>
      <c r="I96" s="48"/>
      <c r="J96" s="48"/>
      <c r="K96" s="48"/>
      <c r="L96" s="47"/>
      <c r="M96" s="95">
        <f t="shared" si="10"/>
      </c>
      <c r="N96" s="96">
        <f t="shared" si="11"/>
      </c>
      <c r="O96" s="106">
        <f t="shared" si="6"/>
      </c>
      <c r="P96" s="106">
        <f t="shared" si="7"/>
      </c>
      <c r="Q96" s="51"/>
      <c r="R96" s="51"/>
      <c r="S96" s="51"/>
      <c r="T96" s="51"/>
      <c r="U96" s="51"/>
      <c r="V96" s="165"/>
      <c r="W96" s="166"/>
      <c r="X96" s="167"/>
      <c r="Z96" s="30">
        <f t="shared" si="8"/>
        <v>76</v>
      </c>
    </row>
    <row r="97" spans="1:26" ht="10.5" customHeight="1">
      <c r="A97" s="46"/>
      <c r="B97" s="21">
        <f t="shared" si="9"/>
      </c>
      <c r="C97" s="47"/>
      <c r="D97" s="48"/>
      <c r="E97" s="48"/>
      <c r="F97" s="48"/>
      <c r="G97" s="48"/>
      <c r="H97" s="48"/>
      <c r="I97" s="48"/>
      <c r="J97" s="48"/>
      <c r="K97" s="48"/>
      <c r="L97" s="47"/>
      <c r="M97" s="95">
        <f t="shared" si="10"/>
      </c>
      <c r="N97" s="96">
        <f t="shared" si="11"/>
      </c>
      <c r="O97" s="106">
        <f t="shared" si="6"/>
      </c>
      <c r="P97" s="106">
        <f t="shared" si="7"/>
      </c>
      <c r="Q97" s="51"/>
      <c r="R97" s="51"/>
      <c r="S97" s="51"/>
      <c r="T97" s="51"/>
      <c r="U97" s="51"/>
      <c r="V97" s="165"/>
      <c r="W97" s="166"/>
      <c r="X97" s="167"/>
      <c r="Z97" s="30">
        <f t="shared" si="8"/>
        <v>76</v>
      </c>
    </row>
    <row r="98" spans="1:26" ht="10.5" customHeight="1">
      <c r="A98" s="46"/>
      <c r="B98" s="21">
        <f t="shared" si="9"/>
      </c>
      <c r="C98" s="47"/>
      <c r="D98" s="48"/>
      <c r="E98" s="48"/>
      <c r="F98" s="48"/>
      <c r="G98" s="48"/>
      <c r="H98" s="48"/>
      <c r="I98" s="48"/>
      <c r="J98" s="48"/>
      <c r="K98" s="48"/>
      <c r="L98" s="47"/>
      <c r="M98" s="95">
        <f t="shared" si="10"/>
      </c>
      <c r="N98" s="96">
        <f t="shared" si="11"/>
      </c>
      <c r="O98" s="106">
        <f t="shared" si="6"/>
      </c>
      <c r="P98" s="106">
        <f t="shared" si="7"/>
      </c>
      <c r="Q98" s="51"/>
      <c r="R98" s="51"/>
      <c r="S98" s="51"/>
      <c r="T98" s="51"/>
      <c r="U98" s="51"/>
      <c r="V98" s="165"/>
      <c r="W98" s="166"/>
      <c r="X98" s="167"/>
      <c r="Z98" s="30">
        <f t="shared" si="8"/>
        <v>76</v>
      </c>
    </row>
    <row r="99" spans="1:26" ht="10.5" customHeight="1">
      <c r="A99" s="46"/>
      <c r="B99" s="21">
        <f t="shared" si="9"/>
      </c>
      <c r="C99" s="47"/>
      <c r="D99" s="48"/>
      <c r="E99" s="48"/>
      <c r="F99" s="48"/>
      <c r="G99" s="48"/>
      <c r="H99" s="48"/>
      <c r="I99" s="48"/>
      <c r="J99" s="48"/>
      <c r="K99" s="48"/>
      <c r="L99" s="47"/>
      <c r="M99" s="95">
        <f t="shared" si="10"/>
      </c>
      <c r="N99" s="96">
        <f t="shared" si="11"/>
      </c>
      <c r="O99" s="106">
        <f t="shared" si="6"/>
      </c>
      <c r="P99" s="106">
        <f t="shared" si="7"/>
      </c>
      <c r="Q99" s="51"/>
      <c r="R99" s="51"/>
      <c r="S99" s="51"/>
      <c r="T99" s="51"/>
      <c r="U99" s="51"/>
      <c r="V99" s="165"/>
      <c r="W99" s="166"/>
      <c r="X99" s="167"/>
      <c r="Z99" s="30">
        <f t="shared" si="8"/>
        <v>76</v>
      </c>
    </row>
    <row r="100" spans="1:26" ht="10.5" customHeight="1">
      <c r="A100" s="46"/>
      <c r="B100" s="21">
        <f t="shared" si="9"/>
      </c>
      <c r="C100" s="47"/>
      <c r="D100" s="48"/>
      <c r="E100" s="48"/>
      <c r="F100" s="48"/>
      <c r="G100" s="48"/>
      <c r="H100" s="48"/>
      <c r="I100" s="48"/>
      <c r="J100" s="48"/>
      <c r="K100" s="48"/>
      <c r="L100" s="47"/>
      <c r="M100" s="95">
        <f t="shared" si="10"/>
      </c>
      <c r="N100" s="96">
        <f t="shared" si="11"/>
      </c>
      <c r="O100" s="106">
        <f t="shared" si="6"/>
      </c>
      <c r="P100" s="106">
        <f t="shared" si="7"/>
      </c>
      <c r="Q100" s="51"/>
      <c r="R100" s="51"/>
      <c r="S100" s="51"/>
      <c r="T100" s="51"/>
      <c r="U100" s="51"/>
      <c r="V100" s="165"/>
      <c r="W100" s="166"/>
      <c r="X100" s="167"/>
      <c r="Z100" s="30">
        <f t="shared" si="8"/>
        <v>76</v>
      </c>
    </row>
    <row r="101" spans="1:26" ht="10.5" customHeight="1">
      <c r="A101" s="46"/>
      <c r="B101" s="21">
        <f t="shared" si="9"/>
      </c>
      <c r="C101" s="47"/>
      <c r="D101" s="48"/>
      <c r="E101" s="48"/>
      <c r="F101" s="48"/>
      <c r="G101" s="48"/>
      <c r="H101" s="48"/>
      <c r="I101" s="48"/>
      <c r="J101" s="48"/>
      <c r="K101" s="48"/>
      <c r="L101" s="47"/>
      <c r="M101" s="95">
        <f t="shared" si="10"/>
      </c>
      <c r="N101" s="96">
        <f t="shared" si="11"/>
      </c>
      <c r="O101" s="106">
        <f t="shared" si="6"/>
      </c>
      <c r="P101" s="106">
        <f t="shared" si="7"/>
      </c>
      <c r="Q101" s="51"/>
      <c r="R101" s="51"/>
      <c r="S101" s="51"/>
      <c r="T101" s="51"/>
      <c r="U101" s="51"/>
      <c r="V101" s="165"/>
      <c r="W101" s="166"/>
      <c r="X101" s="167"/>
      <c r="Z101" s="30">
        <f t="shared" si="8"/>
        <v>76</v>
      </c>
    </row>
    <row r="102" spans="1:26" ht="10.5" customHeight="1">
      <c r="A102" s="46"/>
      <c r="B102" s="21">
        <f t="shared" si="9"/>
      </c>
      <c r="C102" s="47"/>
      <c r="D102" s="48"/>
      <c r="E102" s="48"/>
      <c r="F102" s="48"/>
      <c r="G102" s="48"/>
      <c r="H102" s="48"/>
      <c r="I102" s="48"/>
      <c r="J102" s="48"/>
      <c r="K102" s="48"/>
      <c r="L102" s="47"/>
      <c r="M102" s="95">
        <f t="shared" si="10"/>
      </c>
      <c r="N102" s="96">
        <f t="shared" si="11"/>
      </c>
      <c r="O102" s="106">
        <f t="shared" si="6"/>
      </c>
      <c r="P102" s="106">
        <f t="shared" si="7"/>
      </c>
      <c r="Q102" s="51"/>
      <c r="R102" s="51"/>
      <c r="S102" s="51"/>
      <c r="T102" s="51"/>
      <c r="U102" s="51"/>
      <c r="V102" s="165"/>
      <c r="W102" s="166"/>
      <c r="X102" s="167"/>
      <c r="Z102" s="30">
        <f t="shared" si="8"/>
        <v>76</v>
      </c>
    </row>
    <row r="103" spans="1:26" ht="10.5" customHeight="1">
      <c r="A103" s="46"/>
      <c r="B103" s="21">
        <f t="shared" si="9"/>
      </c>
      <c r="C103" s="47"/>
      <c r="D103" s="48"/>
      <c r="E103" s="48"/>
      <c r="F103" s="48"/>
      <c r="G103" s="48"/>
      <c r="H103" s="48"/>
      <c r="I103" s="48"/>
      <c r="J103" s="48"/>
      <c r="K103" s="48"/>
      <c r="L103" s="47"/>
      <c r="M103" s="95">
        <f t="shared" si="10"/>
      </c>
      <c r="N103" s="96">
        <f t="shared" si="11"/>
      </c>
      <c r="O103" s="106">
        <f t="shared" si="6"/>
      </c>
      <c r="P103" s="106">
        <f t="shared" si="7"/>
      </c>
      <c r="Q103" s="51"/>
      <c r="R103" s="51"/>
      <c r="S103" s="51"/>
      <c r="T103" s="51"/>
      <c r="U103" s="51"/>
      <c r="V103" s="165"/>
      <c r="W103" s="166"/>
      <c r="X103" s="167"/>
      <c r="Z103" s="30">
        <f t="shared" si="8"/>
        <v>76</v>
      </c>
    </row>
    <row r="104" spans="1:26" ht="10.5" customHeight="1">
      <c r="A104" s="46"/>
      <c r="B104" s="21">
        <f t="shared" si="9"/>
      </c>
      <c r="C104" s="47"/>
      <c r="D104" s="48"/>
      <c r="E104" s="48"/>
      <c r="F104" s="48"/>
      <c r="G104" s="48"/>
      <c r="H104" s="48"/>
      <c r="I104" s="48"/>
      <c r="J104" s="48"/>
      <c r="K104" s="48"/>
      <c r="L104" s="47"/>
      <c r="M104" s="95">
        <f t="shared" si="10"/>
      </c>
      <c r="N104" s="96">
        <f t="shared" si="11"/>
      </c>
      <c r="O104" s="106">
        <f t="shared" si="6"/>
      </c>
      <c r="P104" s="106">
        <f t="shared" si="7"/>
      </c>
      <c r="Q104" s="51"/>
      <c r="R104" s="51"/>
      <c r="S104" s="51"/>
      <c r="T104" s="51"/>
      <c r="U104" s="51"/>
      <c r="V104" s="165"/>
      <c r="W104" s="166"/>
      <c r="X104" s="167"/>
      <c r="Z104" s="30">
        <f t="shared" si="8"/>
        <v>76</v>
      </c>
    </row>
    <row r="105" spans="1:26" ht="10.5" customHeight="1">
      <c r="A105" s="46"/>
      <c r="B105" s="21">
        <f t="shared" si="9"/>
      </c>
      <c r="C105" s="47"/>
      <c r="D105" s="48"/>
      <c r="E105" s="48"/>
      <c r="F105" s="48"/>
      <c r="G105" s="48"/>
      <c r="H105" s="48"/>
      <c r="I105" s="48"/>
      <c r="J105" s="48"/>
      <c r="K105" s="48"/>
      <c r="L105" s="47"/>
      <c r="M105" s="95">
        <f t="shared" si="10"/>
      </c>
      <c r="N105" s="96">
        <f t="shared" si="11"/>
      </c>
      <c r="O105" s="106">
        <f t="shared" si="6"/>
      </c>
      <c r="P105" s="106">
        <f t="shared" si="7"/>
      </c>
      <c r="Q105" s="51"/>
      <c r="R105" s="51"/>
      <c r="S105" s="51"/>
      <c r="T105" s="51"/>
      <c r="U105" s="51"/>
      <c r="V105" s="165"/>
      <c r="W105" s="166"/>
      <c r="X105" s="167"/>
      <c r="Z105" s="30">
        <f t="shared" si="8"/>
        <v>76</v>
      </c>
    </row>
    <row r="106" spans="1:26" ht="10.5" customHeight="1">
      <c r="A106" s="46"/>
      <c r="B106" s="21">
        <f t="shared" si="9"/>
      </c>
      <c r="C106" s="47"/>
      <c r="D106" s="48"/>
      <c r="E106" s="48"/>
      <c r="F106" s="48"/>
      <c r="G106" s="48"/>
      <c r="H106" s="48"/>
      <c r="I106" s="48"/>
      <c r="J106" s="48"/>
      <c r="K106" s="48"/>
      <c r="L106" s="47"/>
      <c r="M106" s="95">
        <f t="shared" si="10"/>
      </c>
      <c r="N106" s="96">
        <f t="shared" si="11"/>
      </c>
      <c r="O106" s="106">
        <f t="shared" si="6"/>
      </c>
      <c r="P106" s="106">
        <f t="shared" si="7"/>
      </c>
      <c r="Q106" s="51"/>
      <c r="R106" s="51"/>
      <c r="S106" s="51"/>
      <c r="T106" s="51"/>
      <c r="U106" s="51"/>
      <c r="V106" s="165"/>
      <c r="W106" s="166"/>
      <c r="X106" s="167"/>
      <c r="Z106" s="30">
        <f t="shared" si="8"/>
        <v>76</v>
      </c>
    </row>
    <row r="107" spans="1:26" ht="10.5" customHeight="1">
      <c r="A107" s="46"/>
      <c r="B107" s="21">
        <f t="shared" si="9"/>
      </c>
      <c r="C107" s="47"/>
      <c r="D107" s="48"/>
      <c r="E107" s="48"/>
      <c r="F107" s="48"/>
      <c r="G107" s="48"/>
      <c r="H107" s="48"/>
      <c r="I107" s="48"/>
      <c r="J107" s="48"/>
      <c r="K107" s="48"/>
      <c r="L107" s="47"/>
      <c r="M107" s="95">
        <f t="shared" si="10"/>
      </c>
      <c r="N107" s="96">
        <f t="shared" si="11"/>
      </c>
      <c r="O107" s="106">
        <f t="shared" si="6"/>
      </c>
      <c r="P107" s="106">
        <f t="shared" si="7"/>
      </c>
      <c r="Q107" s="51"/>
      <c r="R107" s="51"/>
      <c r="S107" s="51"/>
      <c r="T107" s="51"/>
      <c r="U107" s="51"/>
      <c r="V107" s="165"/>
      <c r="W107" s="166"/>
      <c r="X107" s="167"/>
      <c r="Z107" s="30">
        <f t="shared" si="8"/>
        <v>76</v>
      </c>
    </row>
    <row r="108" spans="1:26" ht="10.5" customHeight="1">
      <c r="A108" s="46"/>
      <c r="B108" s="21">
        <f t="shared" si="9"/>
      </c>
      <c r="C108" s="47"/>
      <c r="D108" s="48"/>
      <c r="E108" s="48"/>
      <c r="F108" s="48"/>
      <c r="G108" s="48"/>
      <c r="H108" s="48"/>
      <c r="I108" s="48"/>
      <c r="J108" s="48"/>
      <c r="K108" s="48"/>
      <c r="L108" s="47"/>
      <c r="M108" s="95">
        <f t="shared" si="10"/>
      </c>
      <c r="N108" s="96">
        <f t="shared" si="11"/>
      </c>
      <c r="O108" s="106">
        <f t="shared" si="6"/>
      </c>
      <c r="P108" s="106">
        <f t="shared" si="7"/>
      </c>
      <c r="Q108" s="51"/>
      <c r="R108" s="51"/>
      <c r="S108" s="51"/>
      <c r="T108" s="51"/>
      <c r="U108" s="51"/>
      <c r="V108" s="165"/>
      <c r="W108" s="166"/>
      <c r="X108" s="167"/>
      <c r="Z108" s="30">
        <f t="shared" si="8"/>
        <v>76</v>
      </c>
    </row>
    <row r="109" spans="1:26" ht="10.5" customHeight="1">
      <c r="A109" s="46"/>
      <c r="B109" s="21">
        <f t="shared" si="9"/>
      </c>
      <c r="C109" s="47"/>
      <c r="D109" s="48"/>
      <c r="E109" s="48"/>
      <c r="F109" s="48"/>
      <c r="G109" s="48"/>
      <c r="H109" s="48"/>
      <c r="I109" s="48"/>
      <c r="J109" s="48"/>
      <c r="K109" s="48"/>
      <c r="L109" s="47"/>
      <c r="M109" s="95">
        <f t="shared" si="10"/>
      </c>
      <c r="N109" s="96">
        <f t="shared" si="11"/>
      </c>
      <c r="O109" s="106">
        <f t="shared" si="6"/>
      </c>
      <c r="P109" s="106">
        <f t="shared" si="7"/>
      </c>
      <c r="Q109" s="51"/>
      <c r="R109" s="51"/>
      <c r="S109" s="51"/>
      <c r="T109" s="51"/>
      <c r="U109" s="51"/>
      <c r="V109" s="165"/>
      <c r="W109" s="166"/>
      <c r="X109" s="167"/>
      <c r="Z109" s="30">
        <f t="shared" si="8"/>
        <v>76</v>
      </c>
    </row>
    <row r="110" spans="1:26" ht="10.5" customHeight="1">
      <c r="A110" s="46"/>
      <c r="B110" s="21">
        <f t="shared" si="9"/>
      </c>
      <c r="C110" s="47"/>
      <c r="D110" s="48"/>
      <c r="E110" s="48"/>
      <c r="F110" s="48"/>
      <c r="G110" s="48"/>
      <c r="H110" s="48"/>
      <c r="I110" s="48"/>
      <c r="J110" s="48"/>
      <c r="K110" s="48"/>
      <c r="L110" s="47"/>
      <c r="M110" s="95">
        <f t="shared" si="10"/>
      </c>
      <c r="N110" s="96">
        <f t="shared" si="11"/>
      </c>
      <c r="O110" s="106">
        <f t="shared" si="6"/>
      </c>
      <c r="P110" s="106">
        <f t="shared" si="7"/>
      </c>
      <c r="Q110" s="51"/>
      <c r="R110" s="51"/>
      <c r="S110" s="51"/>
      <c r="T110" s="51"/>
      <c r="U110" s="51"/>
      <c r="V110" s="165"/>
      <c r="W110" s="166"/>
      <c r="X110" s="167"/>
      <c r="Z110" s="30">
        <f t="shared" si="8"/>
        <v>76</v>
      </c>
    </row>
    <row r="111" spans="1:26" ht="10.5" customHeight="1">
      <c r="A111" s="46"/>
      <c r="B111" s="21">
        <f t="shared" si="9"/>
      </c>
      <c r="C111" s="47"/>
      <c r="D111" s="48"/>
      <c r="E111" s="48"/>
      <c r="F111" s="48"/>
      <c r="G111" s="48"/>
      <c r="H111" s="48"/>
      <c r="I111" s="48"/>
      <c r="J111" s="48"/>
      <c r="K111" s="48"/>
      <c r="L111" s="47"/>
      <c r="M111" s="95">
        <f t="shared" si="10"/>
      </c>
      <c r="N111" s="96">
        <f t="shared" si="11"/>
      </c>
      <c r="O111" s="106">
        <f t="shared" si="6"/>
      </c>
      <c r="P111" s="106">
        <f t="shared" si="7"/>
      </c>
      <c r="Q111" s="51"/>
      <c r="R111" s="51"/>
      <c r="S111" s="51"/>
      <c r="T111" s="51"/>
      <c r="U111" s="51"/>
      <c r="V111" s="165"/>
      <c r="W111" s="166"/>
      <c r="X111" s="167"/>
      <c r="Z111" s="30">
        <f t="shared" si="8"/>
        <v>76</v>
      </c>
    </row>
    <row r="112" spans="1:26" ht="10.5" customHeight="1">
      <c r="A112" s="46"/>
      <c r="B112" s="21">
        <f t="shared" si="9"/>
      </c>
      <c r="C112" s="47"/>
      <c r="D112" s="48"/>
      <c r="E112" s="48"/>
      <c r="F112" s="48"/>
      <c r="G112" s="48"/>
      <c r="H112" s="48"/>
      <c r="I112" s="48"/>
      <c r="J112" s="48"/>
      <c r="K112" s="48"/>
      <c r="L112" s="47"/>
      <c r="M112" s="95">
        <f t="shared" si="10"/>
      </c>
      <c r="N112" s="96">
        <f t="shared" si="11"/>
      </c>
      <c r="O112" s="106">
        <f t="shared" si="6"/>
      </c>
      <c r="P112" s="106">
        <f t="shared" si="7"/>
      </c>
      <c r="Q112" s="51"/>
      <c r="R112" s="51"/>
      <c r="S112" s="51"/>
      <c r="T112" s="51"/>
      <c r="U112" s="51"/>
      <c r="V112" s="165"/>
      <c r="W112" s="166"/>
      <c r="X112" s="167"/>
      <c r="Z112" s="30">
        <f t="shared" si="8"/>
        <v>76</v>
      </c>
    </row>
    <row r="113" spans="1:26" ht="10.5" customHeight="1">
      <c r="A113" s="46"/>
      <c r="B113" s="21">
        <f t="shared" si="9"/>
      </c>
      <c r="C113" s="47"/>
      <c r="D113" s="48"/>
      <c r="E113" s="48"/>
      <c r="F113" s="48"/>
      <c r="G113" s="48"/>
      <c r="H113" s="48"/>
      <c r="I113" s="48"/>
      <c r="J113" s="48"/>
      <c r="K113" s="48"/>
      <c r="L113" s="47"/>
      <c r="M113" s="95">
        <f t="shared" si="10"/>
      </c>
      <c r="N113" s="96">
        <f t="shared" si="11"/>
      </c>
      <c r="O113" s="106">
        <f t="shared" si="6"/>
      </c>
      <c r="P113" s="106">
        <f t="shared" si="7"/>
      </c>
      <c r="Q113" s="51"/>
      <c r="R113" s="51"/>
      <c r="S113" s="51"/>
      <c r="T113" s="51"/>
      <c r="U113" s="51"/>
      <c r="V113" s="165"/>
      <c r="W113" s="166"/>
      <c r="X113" s="167"/>
      <c r="Z113" s="30">
        <f t="shared" si="8"/>
        <v>76</v>
      </c>
    </row>
    <row r="114" spans="1:26" ht="10.5" customHeight="1">
      <c r="A114" s="46"/>
      <c r="B114" s="21">
        <f t="shared" si="9"/>
      </c>
      <c r="C114" s="47"/>
      <c r="D114" s="48"/>
      <c r="E114" s="48"/>
      <c r="F114" s="48"/>
      <c r="G114" s="48"/>
      <c r="H114" s="48"/>
      <c r="I114" s="48"/>
      <c r="J114" s="48"/>
      <c r="K114" s="48"/>
      <c r="L114" s="47"/>
      <c r="M114" s="95">
        <f t="shared" si="10"/>
      </c>
      <c r="N114" s="96">
        <f t="shared" si="11"/>
      </c>
      <c r="O114" s="106">
        <f t="shared" si="6"/>
      </c>
      <c r="P114" s="106">
        <f t="shared" si="7"/>
      </c>
      <c r="Q114" s="51"/>
      <c r="R114" s="51"/>
      <c r="S114" s="51"/>
      <c r="T114" s="51"/>
      <c r="U114" s="51"/>
      <c r="V114" s="165"/>
      <c r="W114" s="166"/>
      <c r="X114" s="167"/>
      <c r="Z114" s="30">
        <f t="shared" si="8"/>
        <v>76</v>
      </c>
    </row>
    <row r="115" spans="1:26" ht="10.5" customHeight="1">
      <c r="A115" s="46"/>
      <c r="B115" s="21">
        <f t="shared" si="9"/>
      </c>
      <c r="C115" s="47"/>
      <c r="D115" s="48"/>
      <c r="E115" s="48"/>
      <c r="F115" s="48"/>
      <c r="G115" s="48"/>
      <c r="H115" s="48"/>
      <c r="I115" s="48"/>
      <c r="J115" s="48"/>
      <c r="K115" s="48"/>
      <c r="L115" s="47"/>
      <c r="M115" s="95">
        <f t="shared" si="10"/>
      </c>
      <c r="N115" s="96">
        <f t="shared" si="11"/>
      </c>
      <c r="O115" s="106">
        <f t="shared" si="6"/>
      </c>
      <c r="P115" s="106">
        <f t="shared" si="7"/>
      </c>
      <c r="Q115" s="51"/>
      <c r="R115" s="51"/>
      <c r="S115" s="51"/>
      <c r="T115" s="51"/>
      <c r="U115" s="51"/>
      <c r="V115" s="165"/>
      <c r="W115" s="166"/>
      <c r="X115" s="167"/>
      <c r="Z115" s="30">
        <f t="shared" si="8"/>
        <v>76</v>
      </c>
    </row>
    <row r="116" spans="1:26" ht="10.5" customHeight="1">
      <c r="A116" s="46"/>
      <c r="B116" s="21">
        <f t="shared" si="9"/>
      </c>
      <c r="C116" s="47"/>
      <c r="D116" s="48"/>
      <c r="E116" s="48"/>
      <c r="F116" s="48"/>
      <c r="G116" s="48"/>
      <c r="H116" s="48"/>
      <c r="I116" s="48"/>
      <c r="J116" s="48"/>
      <c r="K116" s="48"/>
      <c r="L116" s="47"/>
      <c r="M116" s="95">
        <f t="shared" si="10"/>
      </c>
      <c r="N116" s="96">
        <f t="shared" si="11"/>
      </c>
      <c r="O116" s="106">
        <f t="shared" si="6"/>
      </c>
      <c r="P116" s="106">
        <f t="shared" si="7"/>
      </c>
      <c r="Q116" s="51"/>
      <c r="R116" s="51"/>
      <c r="S116" s="51"/>
      <c r="T116" s="51"/>
      <c r="U116" s="51"/>
      <c r="V116" s="165"/>
      <c r="W116" s="166"/>
      <c r="X116" s="167"/>
      <c r="Z116" s="30">
        <f t="shared" si="8"/>
        <v>76</v>
      </c>
    </row>
    <row r="117" spans="1:26" ht="10.5" customHeight="1">
      <c r="A117" s="46"/>
      <c r="B117" s="21">
        <f t="shared" si="9"/>
      </c>
      <c r="C117" s="47"/>
      <c r="D117" s="48"/>
      <c r="E117" s="48"/>
      <c r="F117" s="48"/>
      <c r="G117" s="48"/>
      <c r="H117" s="48"/>
      <c r="I117" s="48"/>
      <c r="J117" s="48"/>
      <c r="K117" s="48"/>
      <c r="L117" s="47"/>
      <c r="M117" s="95">
        <f t="shared" si="10"/>
      </c>
      <c r="N117" s="96">
        <f t="shared" si="11"/>
      </c>
      <c r="O117" s="106">
        <f t="shared" si="6"/>
      </c>
      <c r="P117" s="106">
        <f t="shared" si="7"/>
      </c>
      <c r="Q117" s="51"/>
      <c r="R117" s="51"/>
      <c r="S117" s="51"/>
      <c r="T117" s="51"/>
      <c r="U117" s="51"/>
      <c r="V117" s="165"/>
      <c r="W117" s="166"/>
      <c r="X117" s="167"/>
      <c r="Z117" s="30">
        <f t="shared" si="8"/>
        <v>76</v>
      </c>
    </row>
    <row r="118" spans="1:26" ht="10.5" customHeight="1">
      <c r="A118" s="46"/>
      <c r="B118" s="21">
        <f t="shared" si="9"/>
      </c>
      <c r="C118" s="47"/>
      <c r="D118" s="48"/>
      <c r="E118" s="48"/>
      <c r="F118" s="48"/>
      <c r="G118" s="48"/>
      <c r="H118" s="48"/>
      <c r="I118" s="48"/>
      <c r="J118" s="48"/>
      <c r="K118" s="48"/>
      <c r="L118" s="47"/>
      <c r="M118" s="95">
        <f t="shared" si="10"/>
      </c>
      <c r="N118" s="96">
        <f t="shared" si="11"/>
      </c>
      <c r="O118" s="106">
        <f t="shared" si="6"/>
      </c>
      <c r="P118" s="106">
        <f t="shared" si="7"/>
      </c>
      <c r="Q118" s="51"/>
      <c r="R118" s="51"/>
      <c r="S118" s="51"/>
      <c r="T118" s="51"/>
      <c r="U118" s="51"/>
      <c r="V118" s="165"/>
      <c r="W118" s="166"/>
      <c r="X118" s="167"/>
      <c r="Z118" s="30">
        <f t="shared" si="8"/>
        <v>76</v>
      </c>
    </row>
    <row r="119" spans="1:26" ht="10.5" customHeight="1">
      <c r="A119" s="46"/>
      <c r="B119" s="21">
        <f t="shared" si="9"/>
      </c>
      <c r="C119" s="47"/>
      <c r="D119" s="48"/>
      <c r="E119" s="48"/>
      <c r="F119" s="48"/>
      <c r="G119" s="48"/>
      <c r="H119" s="48"/>
      <c r="I119" s="48"/>
      <c r="J119" s="48"/>
      <c r="K119" s="48"/>
      <c r="L119" s="47"/>
      <c r="M119" s="95">
        <f t="shared" si="10"/>
      </c>
      <c r="N119" s="96">
        <f t="shared" si="11"/>
      </c>
      <c r="O119" s="106">
        <f t="shared" si="6"/>
      </c>
      <c r="P119" s="106">
        <f t="shared" si="7"/>
      </c>
      <c r="Q119" s="51"/>
      <c r="R119" s="51"/>
      <c r="S119" s="51"/>
      <c r="T119" s="51"/>
      <c r="U119" s="51"/>
      <c r="V119" s="165"/>
      <c r="W119" s="166"/>
      <c r="X119" s="167"/>
      <c r="Z119" s="30">
        <f t="shared" si="8"/>
        <v>76</v>
      </c>
    </row>
    <row r="120" spans="1:26" ht="10.5" customHeight="1">
      <c r="A120" s="46"/>
      <c r="B120" s="21">
        <f t="shared" si="9"/>
      </c>
      <c r="C120" s="47"/>
      <c r="D120" s="48"/>
      <c r="E120" s="48"/>
      <c r="F120" s="48"/>
      <c r="G120" s="48"/>
      <c r="H120" s="48"/>
      <c r="I120" s="48"/>
      <c r="J120" s="48"/>
      <c r="K120" s="48"/>
      <c r="L120" s="47"/>
      <c r="M120" s="95">
        <f t="shared" si="10"/>
      </c>
      <c r="N120" s="96">
        <f t="shared" si="11"/>
      </c>
      <c r="O120" s="106">
        <f t="shared" si="6"/>
      </c>
      <c r="P120" s="106">
        <f t="shared" si="7"/>
      </c>
      <c r="Q120" s="51"/>
      <c r="R120" s="51"/>
      <c r="S120" s="51"/>
      <c r="T120" s="51"/>
      <c r="U120" s="51"/>
      <c r="V120" s="165"/>
      <c r="W120" s="166"/>
      <c r="X120" s="167"/>
      <c r="Z120" s="30">
        <f t="shared" si="8"/>
        <v>76</v>
      </c>
    </row>
    <row r="121" spans="1:26" ht="10.5" customHeight="1">
      <c r="A121" s="46"/>
      <c r="B121" s="21">
        <f t="shared" si="9"/>
      </c>
      <c r="C121" s="47"/>
      <c r="D121" s="48"/>
      <c r="E121" s="48"/>
      <c r="F121" s="48"/>
      <c r="G121" s="48"/>
      <c r="H121" s="48"/>
      <c r="I121" s="48"/>
      <c r="J121" s="48"/>
      <c r="K121" s="48"/>
      <c r="L121" s="47"/>
      <c r="M121" s="95">
        <f t="shared" si="10"/>
      </c>
      <c r="N121" s="96">
        <f t="shared" si="11"/>
      </c>
      <c r="O121" s="106">
        <f t="shared" si="6"/>
      </c>
      <c r="P121" s="106">
        <f t="shared" si="7"/>
      </c>
      <c r="Q121" s="51"/>
      <c r="R121" s="51"/>
      <c r="S121" s="51"/>
      <c r="T121" s="51"/>
      <c r="U121" s="51"/>
      <c r="V121" s="165"/>
      <c r="W121" s="166"/>
      <c r="X121" s="167"/>
      <c r="Z121" s="30">
        <f t="shared" si="8"/>
        <v>76</v>
      </c>
    </row>
    <row r="122" spans="1:26" ht="10.5" customHeight="1">
      <c r="A122" s="46"/>
      <c r="B122" s="21">
        <f t="shared" si="9"/>
      </c>
      <c r="C122" s="47"/>
      <c r="D122" s="48"/>
      <c r="E122" s="48"/>
      <c r="F122" s="48"/>
      <c r="G122" s="48"/>
      <c r="H122" s="48"/>
      <c r="I122" s="48"/>
      <c r="J122" s="48"/>
      <c r="K122" s="48"/>
      <c r="L122" s="47"/>
      <c r="M122" s="95">
        <f t="shared" si="10"/>
      </c>
      <c r="N122" s="96">
        <f t="shared" si="11"/>
      </c>
      <c r="O122" s="106">
        <f t="shared" si="6"/>
      </c>
      <c r="P122" s="106">
        <f t="shared" si="7"/>
      </c>
      <c r="Q122" s="51"/>
      <c r="R122" s="51"/>
      <c r="S122" s="51"/>
      <c r="T122" s="51"/>
      <c r="U122" s="51"/>
      <c r="V122" s="165"/>
      <c r="W122" s="166"/>
      <c r="X122" s="167"/>
      <c r="Z122" s="30">
        <f t="shared" si="8"/>
        <v>76</v>
      </c>
    </row>
    <row r="123" spans="1:26" ht="10.5" customHeight="1">
      <c r="A123" s="46"/>
      <c r="B123" s="21">
        <f t="shared" si="9"/>
      </c>
      <c r="C123" s="47"/>
      <c r="D123" s="48"/>
      <c r="E123" s="48"/>
      <c r="F123" s="48"/>
      <c r="G123" s="48"/>
      <c r="H123" s="48"/>
      <c r="I123" s="48"/>
      <c r="J123" s="48"/>
      <c r="K123" s="48"/>
      <c r="L123" s="47"/>
      <c r="M123" s="95">
        <f t="shared" si="10"/>
      </c>
      <c r="N123" s="96">
        <f t="shared" si="11"/>
      </c>
      <c r="O123" s="106">
        <f t="shared" si="6"/>
      </c>
      <c r="P123" s="106">
        <f t="shared" si="7"/>
      </c>
      <c r="Q123" s="51"/>
      <c r="R123" s="51"/>
      <c r="S123" s="51"/>
      <c r="T123" s="51"/>
      <c r="U123" s="51"/>
      <c r="V123" s="165"/>
      <c r="W123" s="166"/>
      <c r="X123" s="167"/>
      <c r="Z123" s="30">
        <f t="shared" si="8"/>
        <v>76</v>
      </c>
    </row>
    <row r="124" spans="1:26" ht="10.5" customHeight="1">
      <c r="A124" s="46"/>
      <c r="B124" s="21">
        <f t="shared" si="9"/>
      </c>
      <c r="C124" s="47"/>
      <c r="D124" s="48"/>
      <c r="E124" s="48"/>
      <c r="F124" s="48"/>
      <c r="G124" s="48"/>
      <c r="H124" s="48"/>
      <c r="I124" s="48"/>
      <c r="J124" s="48"/>
      <c r="K124" s="48"/>
      <c r="L124" s="47"/>
      <c r="M124" s="95">
        <f t="shared" si="10"/>
      </c>
      <c r="N124" s="96">
        <f t="shared" si="11"/>
      </c>
      <c r="O124" s="106">
        <f t="shared" si="6"/>
      </c>
      <c r="P124" s="106">
        <f t="shared" si="7"/>
      </c>
      <c r="Q124" s="51"/>
      <c r="R124" s="51"/>
      <c r="S124" s="51"/>
      <c r="T124" s="51"/>
      <c r="U124" s="51"/>
      <c r="V124" s="165"/>
      <c r="W124" s="166"/>
      <c r="X124" s="167"/>
      <c r="Z124" s="30">
        <f t="shared" si="8"/>
        <v>76</v>
      </c>
    </row>
    <row r="125" spans="1:26" ht="10.5" customHeight="1">
      <c r="A125" s="46"/>
      <c r="B125" s="21">
        <f t="shared" si="9"/>
      </c>
      <c r="C125" s="47"/>
      <c r="D125" s="48"/>
      <c r="E125" s="48"/>
      <c r="F125" s="48"/>
      <c r="G125" s="48"/>
      <c r="H125" s="48"/>
      <c r="I125" s="48"/>
      <c r="J125" s="48"/>
      <c r="K125" s="48"/>
      <c r="L125" s="47"/>
      <c r="M125" s="95">
        <f t="shared" si="10"/>
      </c>
      <c r="N125" s="96">
        <f t="shared" si="11"/>
      </c>
      <c r="O125" s="106">
        <f t="shared" si="6"/>
      </c>
      <c r="P125" s="106">
        <f t="shared" si="7"/>
      </c>
      <c r="Q125" s="51"/>
      <c r="R125" s="51"/>
      <c r="S125" s="51"/>
      <c r="T125" s="51"/>
      <c r="U125" s="51"/>
      <c r="V125" s="165"/>
      <c r="W125" s="166"/>
      <c r="X125" s="167"/>
      <c r="Z125" s="30">
        <f t="shared" si="8"/>
        <v>76</v>
      </c>
    </row>
    <row r="126" spans="1:26" ht="10.5" customHeight="1">
      <c r="A126" s="46"/>
      <c r="B126" s="21">
        <f t="shared" si="9"/>
      </c>
      <c r="C126" s="47"/>
      <c r="D126" s="48"/>
      <c r="E126" s="48"/>
      <c r="F126" s="48"/>
      <c r="G126" s="48"/>
      <c r="H126" s="48"/>
      <c r="I126" s="48"/>
      <c r="J126" s="48"/>
      <c r="K126" s="48"/>
      <c r="L126" s="47"/>
      <c r="M126" s="95">
        <f t="shared" si="10"/>
      </c>
      <c r="N126" s="96">
        <f t="shared" si="11"/>
      </c>
      <c r="O126" s="106">
        <f t="shared" si="6"/>
      </c>
      <c r="P126" s="106">
        <f t="shared" si="7"/>
      </c>
      <c r="Q126" s="51"/>
      <c r="R126" s="51"/>
      <c r="S126" s="51"/>
      <c r="T126" s="51"/>
      <c r="U126" s="51"/>
      <c r="V126" s="165"/>
      <c r="W126" s="166"/>
      <c r="X126" s="167"/>
      <c r="Z126" s="30">
        <f t="shared" si="8"/>
        <v>76</v>
      </c>
    </row>
    <row r="127" spans="1:26" ht="10.5" customHeight="1">
      <c r="A127" s="46"/>
      <c r="B127" s="21">
        <f t="shared" si="9"/>
      </c>
      <c r="C127" s="47"/>
      <c r="D127" s="48"/>
      <c r="E127" s="48"/>
      <c r="F127" s="48"/>
      <c r="G127" s="48"/>
      <c r="H127" s="48"/>
      <c r="I127" s="48"/>
      <c r="J127" s="48"/>
      <c r="K127" s="48"/>
      <c r="L127" s="47"/>
      <c r="M127" s="95">
        <f t="shared" si="10"/>
      </c>
      <c r="N127" s="96">
        <f t="shared" si="11"/>
      </c>
      <c r="O127" s="106">
        <f t="shared" si="6"/>
      </c>
      <c r="P127" s="106">
        <f t="shared" si="7"/>
      </c>
      <c r="Q127" s="51"/>
      <c r="R127" s="51"/>
      <c r="S127" s="51"/>
      <c r="T127" s="51"/>
      <c r="U127" s="51"/>
      <c r="V127" s="165"/>
      <c r="W127" s="166"/>
      <c r="X127" s="167"/>
      <c r="Z127" s="30">
        <f t="shared" si="8"/>
        <v>76</v>
      </c>
    </row>
    <row r="128" spans="1:26" ht="10.5" customHeight="1">
      <c r="A128" s="46"/>
      <c r="B128" s="21">
        <f t="shared" si="9"/>
      </c>
      <c r="C128" s="47"/>
      <c r="D128" s="48"/>
      <c r="E128" s="48"/>
      <c r="F128" s="48"/>
      <c r="G128" s="48"/>
      <c r="H128" s="48"/>
      <c r="I128" s="48"/>
      <c r="J128" s="48"/>
      <c r="K128" s="48"/>
      <c r="L128" s="47"/>
      <c r="M128" s="95">
        <f t="shared" si="10"/>
      </c>
      <c r="N128" s="96">
        <f t="shared" si="11"/>
      </c>
      <c r="O128" s="106">
        <f t="shared" si="6"/>
      </c>
      <c r="P128" s="106">
        <f t="shared" si="7"/>
      </c>
      <c r="Q128" s="51"/>
      <c r="R128" s="51"/>
      <c r="S128" s="51"/>
      <c r="T128" s="51"/>
      <c r="U128" s="51"/>
      <c r="V128" s="165"/>
      <c r="W128" s="166"/>
      <c r="X128" s="167"/>
      <c r="Z128" s="30">
        <f t="shared" si="8"/>
        <v>76</v>
      </c>
    </row>
    <row r="129" spans="1:26" ht="10.5" customHeight="1">
      <c r="A129" s="46"/>
      <c r="B129" s="21">
        <f t="shared" si="9"/>
      </c>
      <c r="C129" s="47"/>
      <c r="D129" s="48"/>
      <c r="E129" s="48"/>
      <c r="F129" s="48"/>
      <c r="G129" s="48"/>
      <c r="H129" s="48"/>
      <c r="I129" s="48"/>
      <c r="J129" s="48"/>
      <c r="K129" s="48"/>
      <c r="L129" s="47"/>
      <c r="M129" s="95">
        <f t="shared" si="10"/>
      </c>
      <c r="N129" s="96">
        <f t="shared" si="11"/>
      </c>
      <c r="O129" s="106">
        <f t="shared" si="6"/>
      </c>
      <c r="P129" s="106">
        <f t="shared" si="7"/>
      </c>
      <c r="Q129" s="51"/>
      <c r="R129" s="51"/>
      <c r="S129" s="51"/>
      <c r="T129" s="51"/>
      <c r="U129" s="51"/>
      <c r="V129" s="165"/>
      <c r="W129" s="166"/>
      <c r="X129" s="167"/>
      <c r="Z129" s="30">
        <f t="shared" si="8"/>
        <v>76</v>
      </c>
    </row>
    <row r="130" spans="1:26" ht="10.5" customHeight="1">
      <c r="A130" s="46"/>
      <c r="B130" s="21">
        <f t="shared" si="9"/>
      </c>
      <c r="C130" s="47"/>
      <c r="D130" s="48"/>
      <c r="E130" s="48"/>
      <c r="F130" s="48"/>
      <c r="G130" s="48"/>
      <c r="H130" s="48"/>
      <c r="I130" s="48"/>
      <c r="J130" s="48"/>
      <c r="K130" s="48"/>
      <c r="L130" s="47"/>
      <c r="M130" s="95">
        <f t="shared" si="10"/>
      </c>
      <c r="N130" s="96">
        <f t="shared" si="11"/>
      </c>
      <c r="O130" s="106">
        <f t="shared" si="6"/>
      </c>
      <c r="P130" s="106">
        <f t="shared" si="7"/>
      </c>
      <c r="Q130" s="51"/>
      <c r="R130" s="51"/>
      <c r="S130" s="51"/>
      <c r="T130" s="51"/>
      <c r="U130" s="51"/>
      <c r="V130" s="165"/>
      <c r="W130" s="166"/>
      <c r="X130" s="167"/>
      <c r="Z130" s="30">
        <f t="shared" si="8"/>
        <v>76</v>
      </c>
    </row>
    <row r="131" spans="1:26" ht="10.5" customHeight="1">
      <c r="A131" s="46"/>
      <c r="B131" s="21">
        <f t="shared" si="9"/>
      </c>
      <c r="C131" s="47"/>
      <c r="D131" s="48"/>
      <c r="E131" s="48"/>
      <c r="F131" s="48"/>
      <c r="G131" s="48"/>
      <c r="H131" s="48"/>
      <c r="I131" s="48"/>
      <c r="J131" s="48"/>
      <c r="K131" s="48"/>
      <c r="L131" s="47"/>
      <c r="M131" s="95">
        <f t="shared" si="10"/>
      </c>
      <c r="N131" s="96">
        <f t="shared" si="11"/>
      </c>
      <c r="O131" s="106">
        <f t="shared" si="6"/>
      </c>
      <c r="P131" s="106">
        <f t="shared" si="7"/>
      </c>
      <c r="Q131" s="51"/>
      <c r="R131" s="51"/>
      <c r="S131" s="51"/>
      <c r="T131" s="51"/>
      <c r="U131" s="51"/>
      <c r="V131" s="165"/>
      <c r="W131" s="166"/>
      <c r="X131" s="167"/>
      <c r="Z131" s="30">
        <f t="shared" si="8"/>
        <v>76</v>
      </c>
    </row>
    <row r="132" spans="1:26" ht="10.5" customHeight="1">
      <c r="A132" s="46"/>
      <c r="B132" s="21">
        <f t="shared" si="9"/>
      </c>
      <c r="C132" s="47"/>
      <c r="D132" s="48"/>
      <c r="E132" s="48"/>
      <c r="F132" s="48"/>
      <c r="G132" s="48"/>
      <c r="H132" s="48"/>
      <c r="I132" s="48"/>
      <c r="J132" s="48"/>
      <c r="K132" s="48"/>
      <c r="L132" s="47"/>
      <c r="M132" s="95">
        <f t="shared" si="10"/>
      </c>
      <c r="N132" s="96">
        <f t="shared" si="11"/>
      </c>
      <c r="O132" s="106">
        <f t="shared" si="6"/>
      </c>
      <c r="P132" s="106">
        <f t="shared" si="7"/>
      </c>
      <c r="Q132" s="51"/>
      <c r="R132" s="51"/>
      <c r="S132" s="51"/>
      <c r="T132" s="51"/>
      <c r="U132" s="51"/>
      <c r="V132" s="165"/>
      <c r="W132" s="166"/>
      <c r="X132" s="167"/>
      <c r="Z132" s="30">
        <f t="shared" si="8"/>
        <v>76</v>
      </c>
    </row>
    <row r="133" spans="1:26" ht="10.5" customHeight="1">
      <c r="A133" s="46"/>
      <c r="B133" s="21">
        <f t="shared" si="9"/>
      </c>
      <c r="C133" s="47"/>
      <c r="D133" s="48"/>
      <c r="E133" s="48"/>
      <c r="F133" s="48"/>
      <c r="G133" s="48"/>
      <c r="H133" s="48"/>
      <c r="I133" s="48"/>
      <c r="J133" s="48"/>
      <c r="K133" s="48"/>
      <c r="L133" s="47"/>
      <c r="M133" s="95">
        <f t="shared" si="10"/>
      </c>
      <c r="N133" s="96">
        <f t="shared" si="11"/>
      </c>
      <c r="O133" s="106">
        <f t="shared" si="6"/>
      </c>
      <c r="P133" s="106">
        <f t="shared" si="7"/>
      </c>
      <c r="Q133" s="51"/>
      <c r="R133" s="51"/>
      <c r="S133" s="51"/>
      <c r="T133" s="51"/>
      <c r="U133" s="51"/>
      <c r="V133" s="165"/>
      <c r="W133" s="166"/>
      <c r="X133" s="167"/>
      <c r="Z133" s="30">
        <f t="shared" si="8"/>
        <v>76</v>
      </c>
    </row>
    <row r="134" spans="1:26" ht="10.5" customHeight="1">
      <c r="A134" s="46"/>
      <c r="B134" s="21">
        <f t="shared" si="9"/>
      </c>
      <c r="C134" s="47"/>
      <c r="D134" s="48"/>
      <c r="E134" s="48"/>
      <c r="F134" s="48"/>
      <c r="G134" s="48"/>
      <c r="H134" s="48"/>
      <c r="I134" s="48"/>
      <c r="J134" s="48"/>
      <c r="K134" s="48"/>
      <c r="L134" s="47"/>
      <c r="M134" s="95">
        <f t="shared" si="10"/>
      </c>
      <c r="N134" s="96">
        <f t="shared" si="11"/>
      </c>
      <c r="O134" s="106">
        <f t="shared" si="6"/>
      </c>
      <c r="P134" s="106">
        <f t="shared" si="7"/>
      </c>
      <c r="Q134" s="51"/>
      <c r="R134" s="51"/>
      <c r="S134" s="51"/>
      <c r="T134" s="51"/>
      <c r="U134" s="51"/>
      <c r="V134" s="165"/>
      <c r="W134" s="166"/>
      <c r="X134" s="167"/>
      <c r="Z134" s="30">
        <f t="shared" si="8"/>
        <v>76</v>
      </c>
    </row>
    <row r="135" spans="1:26" ht="10.5" customHeight="1">
      <c r="A135" s="46"/>
      <c r="B135" s="21">
        <f t="shared" si="9"/>
      </c>
      <c r="C135" s="47"/>
      <c r="D135" s="48"/>
      <c r="E135" s="48"/>
      <c r="F135" s="48"/>
      <c r="G135" s="48"/>
      <c r="H135" s="48"/>
      <c r="I135" s="48"/>
      <c r="J135" s="48"/>
      <c r="K135" s="48"/>
      <c r="L135" s="47"/>
      <c r="M135" s="95">
        <f t="shared" si="10"/>
      </c>
      <c r="N135" s="96">
        <f t="shared" si="11"/>
      </c>
      <c r="O135" s="106">
        <f t="shared" si="6"/>
      </c>
      <c r="P135" s="106">
        <f t="shared" si="7"/>
      </c>
      <c r="Q135" s="51"/>
      <c r="R135" s="51"/>
      <c r="S135" s="51"/>
      <c r="T135" s="51"/>
      <c r="U135" s="51"/>
      <c r="V135" s="165"/>
      <c r="W135" s="166"/>
      <c r="X135" s="167"/>
      <c r="Z135" s="30">
        <f t="shared" si="8"/>
        <v>76</v>
      </c>
    </row>
    <row r="136" spans="1:26" ht="10.5" customHeight="1">
      <c r="A136" s="46"/>
      <c r="B136" s="21">
        <f t="shared" si="9"/>
      </c>
      <c r="C136" s="47"/>
      <c r="D136" s="48"/>
      <c r="E136" s="48"/>
      <c r="F136" s="48"/>
      <c r="G136" s="48"/>
      <c r="H136" s="48"/>
      <c r="I136" s="48"/>
      <c r="J136" s="48"/>
      <c r="K136" s="48"/>
      <c r="L136" s="47"/>
      <c r="M136" s="95">
        <f t="shared" si="10"/>
      </c>
      <c r="N136" s="96">
        <f t="shared" si="11"/>
      </c>
      <c r="O136" s="106">
        <f aca="true" t="shared" si="12" ref="O136:O199">IF(C136="","",IF(S$3="","Quanto pesi?",C136*S$3/20))</f>
      </c>
      <c r="P136" s="106">
        <f aca="true" t="shared" si="13" ref="P136:P199">IF(C136="","",IF(S$3="","Quanto pesi?",C136*Z136*0.9))</f>
      </c>
      <c r="Q136" s="51"/>
      <c r="R136" s="51"/>
      <c r="S136" s="51"/>
      <c r="T136" s="51"/>
      <c r="U136" s="51"/>
      <c r="V136" s="165"/>
      <c r="W136" s="166"/>
      <c r="X136" s="167"/>
      <c r="Z136" s="30">
        <f t="shared" si="8"/>
        <v>76</v>
      </c>
    </row>
    <row r="137" spans="1:26" ht="10.5" customHeight="1">
      <c r="A137" s="46"/>
      <c r="B137" s="21">
        <f t="shared" si="9"/>
      </c>
      <c r="C137" s="47"/>
      <c r="D137" s="48"/>
      <c r="E137" s="48"/>
      <c r="F137" s="48"/>
      <c r="G137" s="48"/>
      <c r="H137" s="48"/>
      <c r="I137" s="48"/>
      <c r="J137" s="48"/>
      <c r="K137" s="48"/>
      <c r="L137" s="47"/>
      <c r="M137" s="95">
        <f t="shared" si="10"/>
      </c>
      <c r="N137" s="96">
        <f t="shared" si="11"/>
      </c>
      <c r="O137" s="106">
        <f t="shared" si="12"/>
      </c>
      <c r="P137" s="106">
        <f t="shared" si="13"/>
      </c>
      <c r="Q137" s="51"/>
      <c r="R137" s="51"/>
      <c r="S137" s="51"/>
      <c r="T137" s="51"/>
      <c r="U137" s="51"/>
      <c r="V137" s="165"/>
      <c r="W137" s="166"/>
      <c r="X137" s="167"/>
      <c r="Z137" s="30">
        <f aca="true" t="shared" si="14" ref="Z137:Z200">IF(L137="",Z136,L137)</f>
        <v>76</v>
      </c>
    </row>
    <row r="138" spans="1:26" ht="10.5" customHeight="1">
      <c r="A138" s="46"/>
      <c r="B138" s="21">
        <f t="shared" si="9"/>
      </c>
      <c r="C138" s="47"/>
      <c r="D138" s="48"/>
      <c r="E138" s="48"/>
      <c r="F138" s="48"/>
      <c r="G138" s="48"/>
      <c r="H138" s="48"/>
      <c r="I138" s="48"/>
      <c r="J138" s="48"/>
      <c r="K138" s="48"/>
      <c r="L138" s="47"/>
      <c r="M138" s="95">
        <f t="shared" si="10"/>
      </c>
      <c r="N138" s="96">
        <f t="shared" si="11"/>
      </c>
      <c r="O138" s="106">
        <f t="shared" si="12"/>
      </c>
      <c r="P138" s="106">
        <f t="shared" si="13"/>
      </c>
      <c r="Q138" s="51"/>
      <c r="R138" s="51"/>
      <c r="S138" s="51"/>
      <c r="T138" s="51"/>
      <c r="U138" s="51"/>
      <c r="V138" s="165"/>
      <c r="W138" s="166"/>
      <c r="X138" s="167"/>
      <c r="Z138" s="30">
        <f t="shared" si="14"/>
        <v>76</v>
      </c>
    </row>
    <row r="139" spans="1:26" ht="10.5" customHeight="1">
      <c r="A139" s="46"/>
      <c r="B139" s="21">
        <f aca="true" t="shared" si="15" ref="B139:B202">IF(A139="","",MONTH(A139))</f>
      </c>
      <c r="C139" s="47"/>
      <c r="D139" s="48"/>
      <c r="E139" s="48"/>
      <c r="F139" s="48"/>
      <c r="G139" s="48"/>
      <c r="H139" s="48"/>
      <c r="I139" s="48"/>
      <c r="J139" s="48"/>
      <c r="K139" s="48"/>
      <c r="L139" s="47"/>
      <c r="M139" s="95">
        <f t="shared" si="10"/>
      </c>
      <c r="N139" s="96">
        <f t="shared" si="11"/>
      </c>
      <c r="O139" s="106">
        <f t="shared" si="12"/>
      </c>
      <c r="P139" s="106">
        <f t="shared" si="13"/>
      </c>
      <c r="Q139" s="51"/>
      <c r="R139" s="51"/>
      <c r="S139" s="51"/>
      <c r="T139" s="51"/>
      <c r="U139" s="51"/>
      <c r="V139" s="165"/>
      <c r="W139" s="166"/>
      <c r="X139" s="167"/>
      <c r="Z139" s="30">
        <f t="shared" si="14"/>
        <v>76</v>
      </c>
    </row>
    <row r="140" spans="1:26" ht="10.5" customHeight="1">
      <c r="A140" s="46"/>
      <c r="B140" s="21">
        <f t="shared" si="15"/>
      </c>
      <c r="C140" s="47"/>
      <c r="D140" s="48"/>
      <c r="E140" s="48"/>
      <c r="F140" s="48"/>
      <c r="G140" s="48"/>
      <c r="H140" s="48"/>
      <c r="I140" s="48"/>
      <c r="J140" s="48"/>
      <c r="K140" s="48"/>
      <c r="L140" s="47"/>
      <c r="M140" s="95">
        <f aca="true" t="shared" si="16" ref="M140:M203">IF(N140="","",TRUNC(1000/(N140*1000/60))+((1000/(N140*1000/60))-TRUNC(1000/(N140*1000/60)))*60/100)</f>
      </c>
      <c r="N140" s="96">
        <f aca="true" t="shared" si="17" ref="N140:N203">IF(AND(C140&lt;&gt;"",OR(D140&lt;&gt;"",E140&lt;&gt;"",F140&lt;&gt;"")),3600*C140/(3600*D140+60*E140+F140),"")</f>
      </c>
      <c r="O140" s="106">
        <f t="shared" si="12"/>
      </c>
      <c r="P140" s="106">
        <f t="shared" si="13"/>
      </c>
      <c r="Q140" s="51"/>
      <c r="R140" s="51"/>
      <c r="S140" s="51"/>
      <c r="T140" s="51"/>
      <c r="U140" s="51"/>
      <c r="V140" s="165"/>
      <c r="W140" s="166"/>
      <c r="X140" s="167"/>
      <c r="Z140" s="30">
        <f t="shared" si="14"/>
        <v>76</v>
      </c>
    </row>
    <row r="141" spans="1:26" ht="10.5" customHeight="1">
      <c r="A141" s="46"/>
      <c r="B141" s="21">
        <f t="shared" si="15"/>
      </c>
      <c r="C141" s="47"/>
      <c r="D141" s="48"/>
      <c r="E141" s="48"/>
      <c r="F141" s="48"/>
      <c r="G141" s="48"/>
      <c r="H141" s="48"/>
      <c r="I141" s="48"/>
      <c r="J141" s="48"/>
      <c r="K141" s="48"/>
      <c r="L141" s="47"/>
      <c r="M141" s="95">
        <f t="shared" si="16"/>
      </c>
      <c r="N141" s="96">
        <f t="shared" si="17"/>
      </c>
      <c r="O141" s="106">
        <f t="shared" si="12"/>
      </c>
      <c r="P141" s="106">
        <f t="shared" si="13"/>
      </c>
      <c r="Q141" s="51"/>
      <c r="R141" s="51"/>
      <c r="S141" s="51"/>
      <c r="T141" s="51"/>
      <c r="U141" s="51"/>
      <c r="V141" s="165"/>
      <c r="W141" s="166"/>
      <c r="X141" s="167"/>
      <c r="Z141" s="30">
        <f t="shared" si="14"/>
        <v>76</v>
      </c>
    </row>
    <row r="142" spans="1:26" ht="10.5" customHeight="1">
      <c r="A142" s="46"/>
      <c r="B142" s="21">
        <f t="shared" si="15"/>
      </c>
      <c r="C142" s="47"/>
      <c r="D142" s="48"/>
      <c r="E142" s="48"/>
      <c r="F142" s="48"/>
      <c r="G142" s="48"/>
      <c r="H142" s="48"/>
      <c r="I142" s="48"/>
      <c r="J142" s="48"/>
      <c r="K142" s="48"/>
      <c r="L142" s="47"/>
      <c r="M142" s="95">
        <f t="shared" si="16"/>
      </c>
      <c r="N142" s="96">
        <f t="shared" si="17"/>
      </c>
      <c r="O142" s="106">
        <f t="shared" si="12"/>
      </c>
      <c r="P142" s="106">
        <f t="shared" si="13"/>
      </c>
      <c r="Q142" s="51"/>
      <c r="R142" s="51"/>
      <c r="S142" s="51"/>
      <c r="T142" s="51"/>
      <c r="U142" s="51"/>
      <c r="V142" s="165"/>
      <c r="W142" s="166"/>
      <c r="X142" s="167"/>
      <c r="Z142" s="30">
        <f t="shared" si="14"/>
        <v>76</v>
      </c>
    </row>
    <row r="143" spans="1:26" ht="10.5" customHeight="1">
      <c r="A143" s="46"/>
      <c r="B143" s="21">
        <f t="shared" si="15"/>
      </c>
      <c r="C143" s="47"/>
      <c r="D143" s="48"/>
      <c r="E143" s="48"/>
      <c r="F143" s="48"/>
      <c r="G143" s="48"/>
      <c r="H143" s="48"/>
      <c r="I143" s="48"/>
      <c r="J143" s="48"/>
      <c r="K143" s="48"/>
      <c r="L143" s="47"/>
      <c r="M143" s="95">
        <f t="shared" si="16"/>
      </c>
      <c r="N143" s="96">
        <f t="shared" si="17"/>
      </c>
      <c r="O143" s="106">
        <f t="shared" si="12"/>
      </c>
      <c r="P143" s="106">
        <f t="shared" si="13"/>
      </c>
      <c r="Q143" s="51"/>
      <c r="R143" s="51"/>
      <c r="S143" s="51"/>
      <c r="T143" s="51"/>
      <c r="U143" s="51"/>
      <c r="V143" s="165"/>
      <c r="W143" s="166"/>
      <c r="X143" s="167"/>
      <c r="Z143" s="30">
        <f t="shared" si="14"/>
        <v>76</v>
      </c>
    </row>
    <row r="144" spans="1:26" ht="10.5" customHeight="1">
      <c r="A144" s="46"/>
      <c r="B144" s="21">
        <f t="shared" si="15"/>
      </c>
      <c r="C144" s="47"/>
      <c r="D144" s="48"/>
      <c r="E144" s="48"/>
      <c r="F144" s="48"/>
      <c r="G144" s="48"/>
      <c r="H144" s="48"/>
      <c r="I144" s="48"/>
      <c r="J144" s="48"/>
      <c r="K144" s="48"/>
      <c r="L144" s="47"/>
      <c r="M144" s="95">
        <f t="shared" si="16"/>
      </c>
      <c r="N144" s="96">
        <f t="shared" si="17"/>
      </c>
      <c r="O144" s="106">
        <f t="shared" si="12"/>
      </c>
      <c r="P144" s="106">
        <f t="shared" si="13"/>
      </c>
      <c r="Q144" s="51"/>
      <c r="R144" s="51"/>
      <c r="S144" s="51"/>
      <c r="T144" s="51"/>
      <c r="U144" s="51"/>
      <c r="V144" s="165"/>
      <c r="W144" s="166"/>
      <c r="X144" s="167"/>
      <c r="Z144" s="30">
        <f t="shared" si="14"/>
        <v>76</v>
      </c>
    </row>
    <row r="145" spans="1:26" ht="10.5" customHeight="1">
      <c r="A145" s="46"/>
      <c r="B145" s="21">
        <f t="shared" si="15"/>
      </c>
      <c r="C145" s="47"/>
      <c r="D145" s="48"/>
      <c r="E145" s="48"/>
      <c r="F145" s="48"/>
      <c r="G145" s="48"/>
      <c r="H145" s="48"/>
      <c r="I145" s="48"/>
      <c r="J145" s="48"/>
      <c r="K145" s="48"/>
      <c r="L145" s="47"/>
      <c r="M145" s="95">
        <f t="shared" si="16"/>
      </c>
      <c r="N145" s="96">
        <f t="shared" si="17"/>
      </c>
      <c r="O145" s="106">
        <f t="shared" si="12"/>
      </c>
      <c r="P145" s="106">
        <f t="shared" si="13"/>
      </c>
      <c r="Q145" s="51"/>
      <c r="R145" s="51"/>
      <c r="S145" s="51"/>
      <c r="T145" s="51"/>
      <c r="U145" s="51"/>
      <c r="V145" s="165"/>
      <c r="W145" s="166"/>
      <c r="X145" s="167"/>
      <c r="Z145" s="30">
        <f t="shared" si="14"/>
        <v>76</v>
      </c>
    </row>
    <row r="146" spans="1:26" ht="10.5" customHeight="1">
      <c r="A146" s="46"/>
      <c r="B146" s="21">
        <f t="shared" si="15"/>
      </c>
      <c r="C146" s="47"/>
      <c r="D146" s="48"/>
      <c r="E146" s="48"/>
      <c r="F146" s="48"/>
      <c r="G146" s="48"/>
      <c r="H146" s="48"/>
      <c r="I146" s="48"/>
      <c r="J146" s="48"/>
      <c r="K146" s="48"/>
      <c r="L146" s="47"/>
      <c r="M146" s="95">
        <f t="shared" si="16"/>
      </c>
      <c r="N146" s="96">
        <f t="shared" si="17"/>
      </c>
      <c r="O146" s="106">
        <f t="shared" si="12"/>
      </c>
      <c r="P146" s="106">
        <f t="shared" si="13"/>
      </c>
      <c r="Q146" s="51"/>
      <c r="R146" s="51"/>
      <c r="S146" s="51"/>
      <c r="T146" s="51"/>
      <c r="U146" s="51"/>
      <c r="V146" s="165"/>
      <c r="W146" s="166"/>
      <c r="X146" s="167"/>
      <c r="Z146" s="30">
        <f t="shared" si="14"/>
        <v>76</v>
      </c>
    </row>
    <row r="147" spans="1:26" ht="10.5" customHeight="1">
      <c r="A147" s="46"/>
      <c r="B147" s="21">
        <f t="shared" si="15"/>
      </c>
      <c r="C147" s="47"/>
      <c r="D147" s="48"/>
      <c r="E147" s="48"/>
      <c r="F147" s="48"/>
      <c r="G147" s="48"/>
      <c r="H147" s="48"/>
      <c r="I147" s="48"/>
      <c r="J147" s="48"/>
      <c r="K147" s="48"/>
      <c r="L147" s="47"/>
      <c r="M147" s="95">
        <f t="shared" si="16"/>
      </c>
      <c r="N147" s="96">
        <f t="shared" si="17"/>
      </c>
      <c r="O147" s="106">
        <f t="shared" si="12"/>
      </c>
      <c r="P147" s="106">
        <f t="shared" si="13"/>
      </c>
      <c r="Q147" s="51"/>
      <c r="R147" s="51"/>
      <c r="S147" s="51"/>
      <c r="T147" s="51"/>
      <c r="U147" s="51"/>
      <c r="V147" s="165"/>
      <c r="W147" s="166"/>
      <c r="X147" s="167"/>
      <c r="Z147" s="30">
        <f t="shared" si="14"/>
        <v>76</v>
      </c>
    </row>
    <row r="148" spans="1:26" ht="10.5" customHeight="1">
      <c r="A148" s="46"/>
      <c r="B148" s="21">
        <f t="shared" si="15"/>
      </c>
      <c r="C148" s="47"/>
      <c r="D148" s="48"/>
      <c r="E148" s="48"/>
      <c r="F148" s="48"/>
      <c r="G148" s="48"/>
      <c r="H148" s="48"/>
      <c r="I148" s="48"/>
      <c r="J148" s="48"/>
      <c r="K148" s="48"/>
      <c r="L148" s="47"/>
      <c r="M148" s="95">
        <f t="shared" si="16"/>
      </c>
      <c r="N148" s="96">
        <f t="shared" si="17"/>
      </c>
      <c r="O148" s="106">
        <f t="shared" si="12"/>
      </c>
      <c r="P148" s="106">
        <f t="shared" si="13"/>
      </c>
      <c r="Q148" s="51"/>
      <c r="R148" s="51"/>
      <c r="S148" s="51"/>
      <c r="T148" s="51"/>
      <c r="U148" s="51"/>
      <c r="V148" s="165"/>
      <c r="W148" s="166"/>
      <c r="X148" s="167"/>
      <c r="Z148" s="30">
        <f t="shared" si="14"/>
        <v>76</v>
      </c>
    </row>
    <row r="149" spans="1:26" ht="10.5" customHeight="1">
      <c r="A149" s="46"/>
      <c r="B149" s="21">
        <f t="shared" si="15"/>
      </c>
      <c r="C149" s="47"/>
      <c r="D149" s="48"/>
      <c r="E149" s="48"/>
      <c r="F149" s="48"/>
      <c r="G149" s="48"/>
      <c r="H149" s="48"/>
      <c r="I149" s="48"/>
      <c r="J149" s="48"/>
      <c r="K149" s="48"/>
      <c r="L149" s="47"/>
      <c r="M149" s="95">
        <f t="shared" si="16"/>
      </c>
      <c r="N149" s="96">
        <f t="shared" si="17"/>
      </c>
      <c r="O149" s="106">
        <f t="shared" si="12"/>
      </c>
      <c r="P149" s="106">
        <f t="shared" si="13"/>
      </c>
      <c r="Q149" s="51"/>
      <c r="R149" s="51"/>
      <c r="S149" s="51"/>
      <c r="T149" s="51"/>
      <c r="U149" s="51"/>
      <c r="V149" s="165"/>
      <c r="W149" s="166"/>
      <c r="X149" s="167"/>
      <c r="Z149" s="30">
        <f t="shared" si="14"/>
        <v>76</v>
      </c>
    </row>
    <row r="150" spans="1:26" ht="10.5" customHeight="1">
      <c r="A150" s="46"/>
      <c r="B150" s="21">
        <f t="shared" si="15"/>
      </c>
      <c r="C150" s="47"/>
      <c r="D150" s="48"/>
      <c r="E150" s="48"/>
      <c r="F150" s="48"/>
      <c r="G150" s="48"/>
      <c r="H150" s="48"/>
      <c r="I150" s="48"/>
      <c r="J150" s="48"/>
      <c r="K150" s="48"/>
      <c r="L150" s="47"/>
      <c r="M150" s="95">
        <f t="shared" si="16"/>
      </c>
      <c r="N150" s="96">
        <f t="shared" si="17"/>
      </c>
      <c r="O150" s="106">
        <f t="shared" si="12"/>
      </c>
      <c r="P150" s="106">
        <f t="shared" si="13"/>
      </c>
      <c r="Q150" s="51"/>
      <c r="R150" s="51"/>
      <c r="S150" s="51"/>
      <c r="T150" s="51"/>
      <c r="U150" s="51"/>
      <c r="V150" s="165"/>
      <c r="W150" s="166"/>
      <c r="X150" s="167"/>
      <c r="Z150" s="30">
        <f t="shared" si="14"/>
        <v>76</v>
      </c>
    </row>
    <row r="151" spans="1:26" ht="10.5" customHeight="1">
      <c r="A151" s="46"/>
      <c r="B151" s="21">
        <f t="shared" si="15"/>
      </c>
      <c r="C151" s="47"/>
      <c r="D151" s="48"/>
      <c r="E151" s="48"/>
      <c r="F151" s="48"/>
      <c r="G151" s="48"/>
      <c r="H151" s="48"/>
      <c r="I151" s="48"/>
      <c r="J151" s="48"/>
      <c r="K151" s="48"/>
      <c r="L151" s="47"/>
      <c r="M151" s="95">
        <f t="shared" si="16"/>
      </c>
      <c r="N151" s="96">
        <f t="shared" si="17"/>
      </c>
      <c r="O151" s="106">
        <f t="shared" si="12"/>
      </c>
      <c r="P151" s="106">
        <f t="shared" si="13"/>
      </c>
      <c r="Q151" s="51"/>
      <c r="R151" s="51"/>
      <c r="S151" s="51"/>
      <c r="T151" s="51"/>
      <c r="U151" s="51"/>
      <c r="V151" s="165"/>
      <c r="W151" s="166"/>
      <c r="X151" s="167"/>
      <c r="Z151" s="30">
        <f t="shared" si="14"/>
        <v>76</v>
      </c>
    </row>
    <row r="152" spans="1:26" ht="10.5" customHeight="1">
      <c r="A152" s="46"/>
      <c r="B152" s="21">
        <f t="shared" si="15"/>
      </c>
      <c r="C152" s="47"/>
      <c r="D152" s="48"/>
      <c r="E152" s="48"/>
      <c r="F152" s="48"/>
      <c r="G152" s="48"/>
      <c r="H152" s="48"/>
      <c r="I152" s="48"/>
      <c r="J152" s="48"/>
      <c r="K152" s="48"/>
      <c r="L152" s="47"/>
      <c r="M152" s="95">
        <f t="shared" si="16"/>
      </c>
      <c r="N152" s="96">
        <f t="shared" si="17"/>
      </c>
      <c r="O152" s="106">
        <f t="shared" si="12"/>
      </c>
      <c r="P152" s="106">
        <f t="shared" si="13"/>
      </c>
      <c r="Q152" s="51"/>
      <c r="R152" s="51"/>
      <c r="S152" s="51"/>
      <c r="T152" s="51"/>
      <c r="U152" s="51"/>
      <c r="V152" s="165"/>
      <c r="W152" s="166"/>
      <c r="X152" s="167"/>
      <c r="Z152" s="30">
        <f t="shared" si="14"/>
        <v>76</v>
      </c>
    </row>
    <row r="153" spans="1:26" ht="10.5" customHeight="1">
      <c r="A153" s="46"/>
      <c r="B153" s="21">
        <f t="shared" si="15"/>
      </c>
      <c r="C153" s="47"/>
      <c r="D153" s="48"/>
      <c r="E153" s="48"/>
      <c r="F153" s="48"/>
      <c r="G153" s="48"/>
      <c r="H153" s="48"/>
      <c r="I153" s="48"/>
      <c r="J153" s="48"/>
      <c r="K153" s="48"/>
      <c r="L153" s="47"/>
      <c r="M153" s="95">
        <f t="shared" si="16"/>
      </c>
      <c r="N153" s="96">
        <f t="shared" si="17"/>
      </c>
      <c r="O153" s="106">
        <f t="shared" si="12"/>
      </c>
      <c r="P153" s="106">
        <f t="shared" si="13"/>
      </c>
      <c r="Q153" s="51"/>
      <c r="R153" s="51"/>
      <c r="S153" s="51"/>
      <c r="T153" s="51"/>
      <c r="U153" s="51"/>
      <c r="V153" s="165"/>
      <c r="W153" s="166"/>
      <c r="X153" s="167"/>
      <c r="Z153" s="30">
        <f t="shared" si="14"/>
        <v>76</v>
      </c>
    </row>
    <row r="154" spans="1:26" ht="10.5" customHeight="1">
      <c r="A154" s="46"/>
      <c r="B154" s="21">
        <f t="shared" si="15"/>
      </c>
      <c r="C154" s="47"/>
      <c r="D154" s="48"/>
      <c r="E154" s="48"/>
      <c r="F154" s="48"/>
      <c r="G154" s="48"/>
      <c r="H154" s="48"/>
      <c r="I154" s="48"/>
      <c r="J154" s="48"/>
      <c r="K154" s="48"/>
      <c r="L154" s="47"/>
      <c r="M154" s="95">
        <f t="shared" si="16"/>
      </c>
      <c r="N154" s="96">
        <f t="shared" si="17"/>
      </c>
      <c r="O154" s="106">
        <f t="shared" si="12"/>
      </c>
      <c r="P154" s="106">
        <f t="shared" si="13"/>
      </c>
      <c r="Q154" s="51"/>
      <c r="R154" s="51"/>
      <c r="S154" s="51"/>
      <c r="T154" s="51"/>
      <c r="U154" s="51"/>
      <c r="V154" s="165"/>
      <c r="W154" s="166"/>
      <c r="X154" s="167"/>
      <c r="Z154" s="30">
        <f t="shared" si="14"/>
        <v>76</v>
      </c>
    </row>
    <row r="155" spans="1:26" ht="10.5" customHeight="1">
      <c r="A155" s="46"/>
      <c r="B155" s="21">
        <f t="shared" si="15"/>
      </c>
      <c r="C155" s="47"/>
      <c r="D155" s="48"/>
      <c r="E155" s="48"/>
      <c r="F155" s="48"/>
      <c r="G155" s="48"/>
      <c r="H155" s="48"/>
      <c r="I155" s="48"/>
      <c r="J155" s="48"/>
      <c r="K155" s="48"/>
      <c r="L155" s="47"/>
      <c r="M155" s="95">
        <f t="shared" si="16"/>
      </c>
      <c r="N155" s="96">
        <f t="shared" si="17"/>
      </c>
      <c r="O155" s="106">
        <f t="shared" si="12"/>
      </c>
      <c r="P155" s="106">
        <f t="shared" si="13"/>
      </c>
      <c r="Q155" s="51"/>
      <c r="R155" s="51"/>
      <c r="S155" s="51"/>
      <c r="T155" s="51"/>
      <c r="U155" s="51"/>
      <c r="V155" s="165"/>
      <c r="W155" s="166"/>
      <c r="X155" s="167"/>
      <c r="Z155" s="30">
        <f t="shared" si="14"/>
        <v>76</v>
      </c>
    </row>
    <row r="156" spans="1:26" ht="10.5" customHeight="1">
      <c r="A156" s="46"/>
      <c r="B156" s="21">
        <f t="shared" si="15"/>
      </c>
      <c r="C156" s="47"/>
      <c r="D156" s="48"/>
      <c r="E156" s="48"/>
      <c r="F156" s="48"/>
      <c r="G156" s="48"/>
      <c r="H156" s="48"/>
      <c r="I156" s="48"/>
      <c r="J156" s="48"/>
      <c r="K156" s="48"/>
      <c r="L156" s="47"/>
      <c r="M156" s="95">
        <f t="shared" si="16"/>
      </c>
      <c r="N156" s="96">
        <f t="shared" si="17"/>
      </c>
      <c r="O156" s="106">
        <f t="shared" si="12"/>
      </c>
      <c r="P156" s="106">
        <f t="shared" si="13"/>
      </c>
      <c r="Q156" s="51"/>
      <c r="R156" s="51"/>
      <c r="S156" s="51"/>
      <c r="T156" s="51"/>
      <c r="U156" s="51"/>
      <c r="V156" s="165"/>
      <c r="W156" s="166"/>
      <c r="X156" s="167"/>
      <c r="Z156" s="30">
        <f t="shared" si="14"/>
        <v>76</v>
      </c>
    </row>
    <row r="157" spans="1:26" ht="10.5" customHeight="1">
      <c r="A157" s="46"/>
      <c r="B157" s="21">
        <f t="shared" si="15"/>
      </c>
      <c r="C157" s="47"/>
      <c r="D157" s="48"/>
      <c r="E157" s="48"/>
      <c r="F157" s="48"/>
      <c r="G157" s="48"/>
      <c r="H157" s="48"/>
      <c r="I157" s="48"/>
      <c r="J157" s="48"/>
      <c r="K157" s="48"/>
      <c r="L157" s="47"/>
      <c r="M157" s="95">
        <f t="shared" si="16"/>
      </c>
      <c r="N157" s="96">
        <f t="shared" si="17"/>
      </c>
      <c r="O157" s="106">
        <f t="shared" si="12"/>
      </c>
      <c r="P157" s="106">
        <f t="shared" si="13"/>
      </c>
      <c r="Q157" s="51"/>
      <c r="R157" s="51"/>
      <c r="S157" s="51"/>
      <c r="T157" s="51"/>
      <c r="U157" s="51"/>
      <c r="V157" s="165"/>
      <c r="W157" s="166"/>
      <c r="X157" s="167"/>
      <c r="Z157" s="30">
        <f t="shared" si="14"/>
        <v>76</v>
      </c>
    </row>
    <row r="158" spans="1:26" ht="10.5" customHeight="1">
      <c r="A158" s="46"/>
      <c r="B158" s="21">
        <f t="shared" si="15"/>
      </c>
      <c r="C158" s="47"/>
      <c r="D158" s="48"/>
      <c r="E158" s="48"/>
      <c r="F158" s="48"/>
      <c r="G158" s="48"/>
      <c r="H158" s="48"/>
      <c r="I158" s="48"/>
      <c r="J158" s="48"/>
      <c r="K158" s="48"/>
      <c r="L158" s="47"/>
      <c r="M158" s="95">
        <f t="shared" si="16"/>
      </c>
      <c r="N158" s="96">
        <f t="shared" si="17"/>
      </c>
      <c r="O158" s="106">
        <f t="shared" si="12"/>
      </c>
      <c r="P158" s="106">
        <f t="shared" si="13"/>
      </c>
      <c r="Q158" s="51"/>
      <c r="R158" s="51"/>
      <c r="S158" s="51"/>
      <c r="T158" s="51"/>
      <c r="U158" s="51"/>
      <c r="V158" s="165"/>
      <c r="W158" s="166"/>
      <c r="X158" s="167"/>
      <c r="Z158" s="30">
        <f t="shared" si="14"/>
        <v>76</v>
      </c>
    </row>
    <row r="159" spans="1:26" ht="10.5" customHeight="1">
      <c r="A159" s="46"/>
      <c r="B159" s="21">
        <f t="shared" si="15"/>
      </c>
      <c r="C159" s="47"/>
      <c r="D159" s="48"/>
      <c r="E159" s="48"/>
      <c r="F159" s="48"/>
      <c r="G159" s="48"/>
      <c r="H159" s="48"/>
      <c r="I159" s="48"/>
      <c r="J159" s="48"/>
      <c r="K159" s="48"/>
      <c r="L159" s="47"/>
      <c r="M159" s="95">
        <f t="shared" si="16"/>
      </c>
      <c r="N159" s="96">
        <f t="shared" si="17"/>
      </c>
      <c r="O159" s="106">
        <f t="shared" si="12"/>
      </c>
      <c r="P159" s="106">
        <f t="shared" si="13"/>
      </c>
      <c r="Q159" s="51"/>
      <c r="R159" s="51"/>
      <c r="S159" s="51"/>
      <c r="T159" s="51"/>
      <c r="U159" s="51"/>
      <c r="V159" s="165"/>
      <c r="W159" s="166"/>
      <c r="X159" s="167"/>
      <c r="Z159" s="30">
        <f t="shared" si="14"/>
        <v>76</v>
      </c>
    </row>
    <row r="160" spans="1:26" ht="10.5" customHeight="1">
      <c r="A160" s="46"/>
      <c r="B160" s="21">
        <f t="shared" si="15"/>
      </c>
      <c r="C160" s="47"/>
      <c r="D160" s="48"/>
      <c r="E160" s="48"/>
      <c r="F160" s="48"/>
      <c r="G160" s="48"/>
      <c r="H160" s="48"/>
      <c r="I160" s="48"/>
      <c r="J160" s="48"/>
      <c r="K160" s="48"/>
      <c r="L160" s="47"/>
      <c r="M160" s="95">
        <f t="shared" si="16"/>
      </c>
      <c r="N160" s="96">
        <f t="shared" si="17"/>
      </c>
      <c r="O160" s="106">
        <f t="shared" si="12"/>
      </c>
      <c r="P160" s="106">
        <f t="shared" si="13"/>
      </c>
      <c r="Q160" s="51"/>
      <c r="R160" s="51"/>
      <c r="S160" s="51"/>
      <c r="T160" s="51"/>
      <c r="U160" s="51"/>
      <c r="V160" s="165"/>
      <c r="W160" s="166"/>
      <c r="X160" s="167"/>
      <c r="Z160" s="30">
        <f t="shared" si="14"/>
        <v>76</v>
      </c>
    </row>
    <row r="161" spans="1:26" ht="10.5" customHeight="1">
      <c r="A161" s="46"/>
      <c r="B161" s="21">
        <f t="shared" si="15"/>
      </c>
      <c r="C161" s="47"/>
      <c r="D161" s="48"/>
      <c r="E161" s="48"/>
      <c r="F161" s="48"/>
      <c r="G161" s="48"/>
      <c r="H161" s="48"/>
      <c r="I161" s="48"/>
      <c r="J161" s="48"/>
      <c r="K161" s="48"/>
      <c r="L161" s="47"/>
      <c r="M161" s="95">
        <f t="shared" si="16"/>
      </c>
      <c r="N161" s="96">
        <f t="shared" si="17"/>
      </c>
      <c r="O161" s="106">
        <f t="shared" si="12"/>
      </c>
      <c r="P161" s="106">
        <f t="shared" si="13"/>
      </c>
      <c r="Q161" s="51"/>
      <c r="R161" s="51"/>
      <c r="S161" s="51"/>
      <c r="T161" s="51"/>
      <c r="U161" s="51"/>
      <c r="V161" s="165"/>
      <c r="W161" s="166"/>
      <c r="X161" s="167"/>
      <c r="Z161" s="30">
        <f t="shared" si="14"/>
        <v>76</v>
      </c>
    </row>
    <row r="162" spans="1:26" ht="10.5" customHeight="1">
      <c r="A162" s="46"/>
      <c r="B162" s="21">
        <f t="shared" si="15"/>
      </c>
      <c r="C162" s="47"/>
      <c r="D162" s="48"/>
      <c r="E162" s="48"/>
      <c r="F162" s="48"/>
      <c r="G162" s="48"/>
      <c r="H162" s="48"/>
      <c r="I162" s="48"/>
      <c r="J162" s="48"/>
      <c r="K162" s="48"/>
      <c r="L162" s="47"/>
      <c r="M162" s="95">
        <f t="shared" si="16"/>
      </c>
      <c r="N162" s="96">
        <f t="shared" si="17"/>
      </c>
      <c r="O162" s="106">
        <f t="shared" si="12"/>
      </c>
      <c r="P162" s="106">
        <f t="shared" si="13"/>
      </c>
      <c r="Q162" s="51"/>
      <c r="R162" s="51"/>
      <c r="S162" s="51"/>
      <c r="T162" s="51"/>
      <c r="U162" s="51"/>
      <c r="V162" s="165"/>
      <c r="W162" s="166"/>
      <c r="X162" s="167"/>
      <c r="Z162" s="30">
        <f t="shared" si="14"/>
        <v>76</v>
      </c>
    </row>
    <row r="163" spans="1:26" ht="10.5" customHeight="1">
      <c r="A163" s="46"/>
      <c r="B163" s="21">
        <f t="shared" si="15"/>
      </c>
      <c r="C163" s="47"/>
      <c r="D163" s="48"/>
      <c r="E163" s="48"/>
      <c r="F163" s="48"/>
      <c r="G163" s="48"/>
      <c r="H163" s="48"/>
      <c r="I163" s="48"/>
      <c r="J163" s="48"/>
      <c r="K163" s="48"/>
      <c r="L163" s="47"/>
      <c r="M163" s="95">
        <f t="shared" si="16"/>
      </c>
      <c r="N163" s="96">
        <f t="shared" si="17"/>
      </c>
      <c r="O163" s="106">
        <f t="shared" si="12"/>
      </c>
      <c r="P163" s="106">
        <f t="shared" si="13"/>
      </c>
      <c r="Q163" s="51"/>
      <c r="R163" s="51"/>
      <c r="S163" s="51"/>
      <c r="T163" s="51"/>
      <c r="U163" s="51"/>
      <c r="V163" s="165"/>
      <c r="W163" s="166"/>
      <c r="X163" s="167"/>
      <c r="Z163" s="30">
        <f t="shared" si="14"/>
        <v>76</v>
      </c>
    </row>
    <row r="164" spans="1:26" ht="10.5" customHeight="1">
      <c r="A164" s="46"/>
      <c r="B164" s="21">
        <f t="shared" si="15"/>
      </c>
      <c r="C164" s="47"/>
      <c r="D164" s="48"/>
      <c r="E164" s="48"/>
      <c r="F164" s="48"/>
      <c r="G164" s="48"/>
      <c r="H164" s="48"/>
      <c r="I164" s="48"/>
      <c r="J164" s="48"/>
      <c r="K164" s="48"/>
      <c r="L164" s="47"/>
      <c r="M164" s="95">
        <f t="shared" si="16"/>
      </c>
      <c r="N164" s="96">
        <f t="shared" si="17"/>
      </c>
      <c r="O164" s="106">
        <f t="shared" si="12"/>
      </c>
      <c r="P164" s="106">
        <f t="shared" si="13"/>
      </c>
      <c r="Q164" s="51"/>
      <c r="R164" s="51"/>
      <c r="S164" s="51"/>
      <c r="T164" s="51"/>
      <c r="U164" s="51"/>
      <c r="V164" s="165"/>
      <c r="W164" s="166"/>
      <c r="X164" s="167"/>
      <c r="Z164" s="30">
        <f t="shared" si="14"/>
        <v>76</v>
      </c>
    </row>
    <row r="165" spans="1:26" ht="10.5" customHeight="1">
      <c r="A165" s="46"/>
      <c r="B165" s="21">
        <f t="shared" si="15"/>
      </c>
      <c r="C165" s="47"/>
      <c r="D165" s="48"/>
      <c r="E165" s="48"/>
      <c r="F165" s="48"/>
      <c r="G165" s="48"/>
      <c r="H165" s="48"/>
      <c r="I165" s="48"/>
      <c r="J165" s="48"/>
      <c r="K165" s="48"/>
      <c r="L165" s="47"/>
      <c r="M165" s="95">
        <f t="shared" si="16"/>
      </c>
      <c r="N165" s="96">
        <f t="shared" si="17"/>
      </c>
      <c r="O165" s="106">
        <f t="shared" si="12"/>
      </c>
      <c r="P165" s="106">
        <f t="shared" si="13"/>
      </c>
      <c r="Q165" s="51"/>
      <c r="R165" s="51"/>
      <c r="S165" s="51"/>
      <c r="T165" s="51"/>
      <c r="U165" s="51"/>
      <c r="V165" s="165"/>
      <c r="W165" s="166"/>
      <c r="X165" s="167"/>
      <c r="Z165" s="30">
        <f t="shared" si="14"/>
        <v>76</v>
      </c>
    </row>
    <row r="166" spans="1:26" ht="10.5" customHeight="1">
      <c r="A166" s="46"/>
      <c r="B166" s="21">
        <f t="shared" si="15"/>
      </c>
      <c r="C166" s="47"/>
      <c r="D166" s="48"/>
      <c r="E166" s="48"/>
      <c r="F166" s="48"/>
      <c r="G166" s="48"/>
      <c r="H166" s="48"/>
      <c r="I166" s="48"/>
      <c r="J166" s="48"/>
      <c r="K166" s="48"/>
      <c r="L166" s="47"/>
      <c r="M166" s="95">
        <f t="shared" si="16"/>
      </c>
      <c r="N166" s="96">
        <f t="shared" si="17"/>
      </c>
      <c r="O166" s="106">
        <f t="shared" si="12"/>
      </c>
      <c r="P166" s="106">
        <f t="shared" si="13"/>
      </c>
      <c r="Q166" s="51"/>
      <c r="R166" s="51"/>
      <c r="S166" s="51"/>
      <c r="T166" s="51"/>
      <c r="U166" s="51"/>
      <c r="V166" s="165"/>
      <c r="W166" s="166"/>
      <c r="X166" s="167"/>
      <c r="Z166" s="30">
        <f t="shared" si="14"/>
        <v>76</v>
      </c>
    </row>
    <row r="167" spans="1:26" ht="10.5" customHeight="1">
      <c r="A167" s="46"/>
      <c r="B167" s="21">
        <f t="shared" si="15"/>
      </c>
      <c r="C167" s="47"/>
      <c r="D167" s="48"/>
      <c r="E167" s="48"/>
      <c r="F167" s="48"/>
      <c r="G167" s="48"/>
      <c r="H167" s="48"/>
      <c r="I167" s="48"/>
      <c r="J167" s="48"/>
      <c r="K167" s="48"/>
      <c r="L167" s="47"/>
      <c r="M167" s="95">
        <f t="shared" si="16"/>
      </c>
      <c r="N167" s="96">
        <f t="shared" si="17"/>
      </c>
      <c r="O167" s="106">
        <f t="shared" si="12"/>
      </c>
      <c r="P167" s="106">
        <f t="shared" si="13"/>
      </c>
      <c r="Q167" s="51"/>
      <c r="R167" s="51"/>
      <c r="S167" s="51"/>
      <c r="T167" s="51"/>
      <c r="U167" s="51"/>
      <c r="V167" s="165"/>
      <c r="W167" s="166"/>
      <c r="X167" s="167"/>
      <c r="Z167" s="30">
        <f t="shared" si="14"/>
        <v>76</v>
      </c>
    </row>
    <row r="168" spans="1:26" ht="10.5" customHeight="1">
      <c r="A168" s="46"/>
      <c r="B168" s="21">
        <f t="shared" si="15"/>
      </c>
      <c r="C168" s="47"/>
      <c r="D168" s="48"/>
      <c r="E168" s="48"/>
      <c r="F168" s="48"/>
      <c r="G168" s="48"/>
      <c r="H168" s="48"/>
      <c r="I168" s="48"/>
      <c r="J168" s="48"/>
      <c r="K168" s="48"/>
      <c r="L168" s="47"/>
      <c r="M168" s="95">
        <f t="shared" si="16"/>
      </c>
      <c r="N168" s="96">
        <f t="shared" si="17"/>
      </c>
      <c r="O168" s="106">
        <f t="shared" si="12"/>
      </c>
      <c r="P168" s="106">
        <f t="shared" si="13"/>
      </c>
      <c r="Q168" s="51"/>
      <c r="R168" s="51"/>
      <c r="S168" s="51"/>
      <c r="T168" s="51"/>
      <c r="U168" s="51"/>
      <c r="V168" s="165"/>
      <c r="W168" s="166"/>
      <c r="X168" s="167"/>
      <c r="Z168" s="30">
        <f t="shared" si="14"/>
        <v>76</v>
      </c>
    </row>
    <row r="169" spans="1:26" ht="10.5" customHeight="1">
      <c r="A169" s="46"/>
      <c r="B169" s="21">
        <f t="shared" si="15"/>
      </c>
      <c r="C169" s="47"/>
      <c r="D169" s="48"/>
      <c r="E169" s="48"/>
      <c r="F169" s="48"/>
      <c r="G169" s="48"/>
      <c r="H169" s="48"/>
      <c r="I169" s="48"/>
      <c r="J169" s="48"/>
      <c r="K169" s="48"/>
      <c r="L169" s="47"/>
      <c r="M169" s="95">
        <f t="shared" si="16"/>
      </c>
      <c r="N169" s="96">
        <f t="shared" si="17"/>
      </c>
      <c r="O169" s="106">
        <f t="shared" si="12"/>
      </c>
      <c r="P169" s="106">
        <f t="shared" si="13"/>
      </c>
      <c r="Q169" s="51"/>
      <c r="R169" s="51"/>
      <c r="S169" s="51"/>
      <c r="T169" s="51"/>
      <c r="U169" s="51"/>
      <c r="V169" s="165"/>
      <c r="W169" s="166"/>
      <c r="X169" s="167"/>
      <c r="Z169" s="30">
        <f t="shared" si="14"/>
        <v>76</v>
      </c>
    </row>
    <row r="170" spans="1:26" ht="10.5" customHeight="1">
      <c r="A170" s="46"/>
      <c r="B170" s="21">
        <f t="shared" si="15"/>
      </c>
      <c r="C170" s="47"/>
      <c r="D170" s="48"/>
      <c r="E170" s="48"/>
      <c r="F170" s="48"/>
      <c r="G170" s="48"/>
      <c r="H170" s="48"/>
      <c r="I170" s="48"/>
      <c r="J170" s="48"/>
      <c r="K170" s="48"/>
      <c r="L170" s="47"/>
      <c r="M170" s="95">
        <f t="shared" si="16"/>
      </c>
      <c r="N170" s="96">
        <f t="shared" si="17"/>
      </c>
      <c r="O170" s="106">
        <f t="shared" si="12"/>
      </c>
      <c r="P170" s="106">
        <f t="shared" si="13"/>
      </c>
      <c r="Q170" s="51"/>
      <c r="R170" s="51"/>
      <c r="S170" s="51"/>
      <c r="T170" s="51"/>
      <c r="U170" s="51"/>
      <c r="V170" s="165"/>
      <c r="W170" s="166"/>
      <c r="X170" s="167"/>
      <c r="Z170" s="30">
        <f t="shared" si="14"/>
        <v>76</v>
      </c>
    </row>
    <row r="171" spans="1:26" ht="10.5" customHeight="1">
      <c r="A171" s="46"/>
      <c r="B171" s="21">
        <f t="shared" si="15"/>
      </c>
      <c r="C171" s="47"/>
      <c r="D171" s="48"/>
      <c r="E171" s="48"/>
      <c r="F171" s="48"/>
      <c r="G171" s="48"/>
      <c r="H171" s="48"/>
      <c r="I171" s="48"/>
      <c r="J171" s="48"/>
      <c r="K171" s="48"/>
      <c r="L171" s="47"/>
      <c r="M171" s="95">
        <f t="shared" si="16"/>
      </c>
      <c r="N171" s="96">
        <f t="shared" si="17"/>
      </c>
      <c r="O171" s="106">
        <f t="shared" si="12"/>
      </c>
      <c r="P171" s="106">
        <f t="shared" si="13"/>
      </c>
      <c r="Q171" s="51"/>
      <c r="R171" s="51"/>
      <c r="S171" s="51"/>
      <c r="T171" s="51"/>
      <c r="U171" s="51"/>
      <c r="V171" s="165"/>
      <c r="W171" s="166"/>
      <c r="X171" s="167"/>
      <c r="Z171" s="30">
        <f t="shared" si="14"/>
        <v>76</v>
      </c>
    </row>
    <row r="172" spans="1:26" ht="10.5" customHeight="1">
      <c r="A172" s="46"/>
      <c r="B172" s="21">
        <f t="shared" si="15"/>
      </c>
      <c r="C172" s="47"/>
      <c r="D172" s="48"/>
      <c r="E172" s="48"/>
      <c r="F172" s="48"/>
      <c r="G172" s="48"/>
      <c r="H172" s="48"/>
      <c r="I172" s="48"/>
      <c r="J172" s="48"/>
      <c r="K172" s="48"/>
      <c r="L172" s="47"/>
      <c r="M172" s="95">
        <f t="shared" si="16"/>
      </c>
      <c r="N172" s="96">
        <f t="shared" si="17"/>
      </c>
      <c r="O172" s="106">
        <f t="shared" si="12"/>
      </c>
      <c r="P172" s="106">
        <f t="shared" si="13"/>
      </c>
      <c r="Q172" s="51"/>
      <c r="R172" s="51"/>
      <c r="S172" s="51"/>
      <c r="T172" s="51"/>
      <c r="U172" s="51"/>
      <c r="V172" s="165"/>
      <c r="W172" s="166"/>
      <c r="X172" s="167"/>
      <c r="Z172" s="30">
        <f t="shared" si="14"/>
        <v>76</v>
      </c>
    </row>
    <row r="173" spans="1:26" ht="10.5" customHeight="1">
      <c r="A173" s="46"/>
      <c r="B173" s="21">
        <f t="shared" si="15"/>
      </c>
      <c r="C173" s="47"/>
      <c r="D173" s="48"/>
      <c r="E173" s="48"/>
      <c r="F173" s="48"/>
      <c r="G173" s="48"/>
      <c r="H173" s="48"/>
      <c r="I173" s="48"/>
      <c r="J173" s="48"/>
      <c r="K173" s="48"/>
      <c r="L173" s="47"/>
      <c r="M173" s="95">
        <f t="shared" si="16"/>
      </c>
      <c r="N173" s="96">
        <f t="shared" si="17"/>
      </c>
      <c r="O173" s="106">
        <f t="shared" si="12"/>
      </c>
      <c r="P173" s="106">
        <f t="shared" si="13"/>
      </c>
      <c r="Q173" s="51"/>
      <c r="R173" s="51"/>
      <c r="S173" s="51"/>
      <c r="T173" s="51"/>
      <c r="U173" s="51"/>
      <c r="V173" s="165"/>
      <c r="W173" s="166"/>
      <c r="X173" s="167"/>
      <c r="Z173" s="30">
        <f t="shared" si="14"/>
        <v>76</v>
      </c>
    </row>
    <row r="174" spans="1:26" ht="10.5" customHeight="1">
      <c r="A174" s="46"/>
      <c r="B174" s="21">
        <f t="shared" si="15"/>
      </c>
      <c r="C174" s="47"/>
      <c r="D174" s="48"/>
      <c r="E174" s="48"/>
      <c r="F174" s="48"/>
      <c r="G174" s="48"/>
      <c r="H174" s="48"/>
      <c r="I174" s="48"/>
      <c r="J174" s="48"/>
      <c r="K174" s="48"/>
      <c r="L174" s="47"/>
      <c r="M174" s="95">
        <f t="shared" si="16"/>
      </c>
      <c r="N174" s="96">
        <f t="shared" si="17"/>
      </c>
      <c r="O174" s="106">
        <f t="shared" si="12"/>
      </c>
      <c r="P174" s="106">
        <f t="shared" si="13"/>
      </c>
      <c r="Q174" s="51"/>
      <c r="R174" s="51"/>
      <c r="S174" s="51"/>
      <c r="T174" s="51"/>
      <c r="U174" s="51"/>
      <c r="V174" s="165"/>
      <c r="W174" s="166"/>
      <c r="X174" s="167"/>
      <c r="Z174" s="30">
        <f t="shared" si="14"/>
        <v>76</v>
      </c>
    </row>
    <row r="175" spans="1:26" ht="10.5" customHeight="1">
      <c r="A175" s="46"/>
      <c r="B175" s="21">
        <f t="shared" si="15"/>
      </c>
      <c r="C175" s="47"/>
      <c r="D175" s="48"/>
      <c r="E175" s="48"/>
      <c r="F175" s="48"/>
      <c r="G175" s="48"/>
      <c r="H175" s="48"/>
      <c r="I175" s="48"/>
      <c r="J175" s="48"/>
      <c r="K175" s="48"/>
      <c r="L175" s="47"/>
      <c r="M175" s="95">
        <f t="shared" si="16"/>
      </c>
      <c r="N175" s="96">
        <f t="shared" si="17"/>
      </c>
      <c r="O175" s="106">
        <f t="shared" si="12"/>
      </c>
      <c r="P175" s="106">
        <f t="shared" si="13"/>
      </c>
      <c r="Q175" s="51"/>
      <c r="R175" s="51"/>
      <c r="S175" s="51"/>
      <c r="T175" s="51"/>
      <c r="U175" s="51"/>
      <c r="V175" s="165"/>
      <c r="W175" s="166"/>
      <c r="X175" s="167"/>
      <c r="Z175" s="30">
        <f t="shared" si="14"/>
        <v>76</v>
      </c>
    </row>
    <row r="176" spans="1:26" ht="10.5" customHeight="1">
      <c r="A176" s="46"/>
      <c r="B176" s="21">
        <f t="shared" si="15"/>
      </c>
      <c r="C176" s="47"/>
      <c r="D176" s="48"/>
      <c r="E176" s="48"/>
      <c r="F176" s="48"/>
      <c r="G176" s="48"/>
      <c r="H176" s="48"/>
      <c r="I176" s="48"/>
      <c r="J176" s="48"/>
      <c r="K176" s="48"/>
      <c r="L176" s="47"/>
      <c r="M176" s="95">
        <f t="shared" si="16"/>
      </c>
      <c r="N176" s="96">
        <f t="shared" si="17"/>
      </c>
      <c r="O176" s="106">
        <f t="shared" si="12"/>
      </c>
      <c r="P176" s="106">
        <f t="shared" si="13"/>
      </c>
      <c r="Q176" s="51"/>
      <c r="R176" s="51"/>
      <c r="S176" s="51"/>
      <c r="T176" s="51"/>
      <c r="U176" s="51"/>
      <c r="V176" s="165"/>
      <c r="W176" s="166"/>
      <c r="X176" s="167"/>
      <c r="Z176" s="30">
        <f t="shared" si="14"/>
        <v>76</v>
      </c>
    </row>
    <row r="177" spans="1:26" ht="10.5" customHeight="1">
      <c r="A177" s="46"/>
      <c r="B177" s="21">
        <f t="shared" si="15"/>
      </c>
      <c r="C177" s="47"/>
      <c r="D177" s="48"/>
      <c r="E177" s="48"/>
      <c r="F177" s="48"/>
      <c r="G177" s="48"/>
      <c r="H177" s="48"/>
      <c r="I177" s="48"/>
      <c r="J177" s="48"/>
      <c r="K177" s="48"/>
      <c r="L177" s="47"/>
      <c r="M177" s="95">
        <f t="shared" si="16"/>
      </c>
      <c r="N177" s="96">
        <f t="shared" si="17"/>
      </c>
      <c r="O177" s="106">
        <f t="shared" si="12"/>
      </c>
      <c r="P177" s="106">
        <f t="shared" si="13"/>
      </c>
      <c r="Q177" s="51"/>
      <c r="R177" s="51"/>
      <c r="S177" s="51"/>
      <c r="T177" s="51"/>
      <c r="U177" s="51"/>
      <c r="V177" s="165"/>
      <c r="W177" s="166"/>
      <c r="X177" s="167"/>
      <c r="Z177" s="30">
        <f t="shared" si="14"/>
        <v>76</v>
      </c>
    </row>
    <row r="178" spans="1:26" ht="10.5" customHeight="1">
      <c r="A178" s="46"/>
      <c r="B178" s="21">
        <f t="shared" si="15"/>
      </c>
      <c r="C178" s="47"/>
      <c r="D178" s="48"/>
      <c r="E178" s="48"/>
      <c r="F178" s="48"/>
      <c r="G178" s="48"/>
      <c r="H178" s="48"/>
      <c r="I178" s="48"/>
      <c r="J178" s="48"/>
      <c r="K178" s="48"/>
      <c r="L178" s="47"/>
      <c r="M178" s="95">
        <f t="shared" si="16"/>
      </c>
      <c r="N178" s="96">
        <f t="shared" si="17"/>
      </c>
      <c r="O178" s="106">
        <f t="shared" si="12"/>
      </c>
      <c r="P178" s="106">
        <f t="shared" si="13"/>
      </c>
      <c r="Q178" s="51"/>
      <c r="R178" s="51"/>
      <c r="S178" s="51"/>
      <c r="T178" s="51"/>
      <c r="U178" s="51"/>
      <c r="V178" s="165"/>
      <c r="W178" s="166"/>
      <c r="X178" s="167"/>
      <c r="Z178" s="30">
        <f t="shared" si="14"/>
        <v>76</v>
      </c>
    </row>
    <row r="179" spans="1:26" ht="10.5" customHeight="1">
      <c r="A179" s="46"/>
      <c r="B179" s="21">
        <f t="shared" si="15"/>
      </c>
      <c r="C179" s="47"/>
      <c r="D179" s="48"/>
      <c r="E179" s="48"/>
      <c r="F179" s="48"/>
      <c r="G179" s="48"/>
      <c r="H179" s="48"/>
      <c r="I179" s="48"/>
      <c r="J179" s="48"/>
      <c r="K179" s="48"/>
      <c r="L179" s="47"/>
      <c r="M179" s="95">
        <f t="shared" si="16"/>
      </c>
      <c r="N179" s="96">
        <f t="shared" si="17"/>
      </c>
      <c r="O179" s="106">
        <f t="shared" si="12"/>
      </c>
      <c r="P179" s="106">
        <f t="shared" si="13"/>
      </c>
      <c r="Q179" s="51"/>
      <c r="R179" s="51"/>
      <c r="S179" s="51"/>
      <c r="T179" s="51"/>
      <c r="U179" s="51"/>
      <c r="V179" s="165"/>
      <c r="W179" s="166"/>
      <c r="X179" s="167"/>
      <c r="Z179" s="30">
        <f t="shared" si="14"/>
        <v>76</v>
      </c>
    </row>
    <row r="180" spans="1:26" ht="10.5" customHeight="1">
      <c r="A180" s="46"/>
      <c r="B180" s="21">
        <f t="shared" si="15"/>
      </c>
      <c r="C180" s="47"/>
      <c r="D180" s="48"/>
      <c r="E180" s="48"/>
      <c r="F180" s="48"/>
      <c r="G180" s="48"/>
      <c r="H180" s="48"/>
      <c r="I180" s="48"/>
      <c r="J180" s="48"/>
      <c r="K180" s="48"/>
      <c r="L180" s="47"/>
      <c r="M180" s="95">
        <f t="shared" si="16"/>
      </c>
      <c r="N180" s="96">
        <f t="shared" si="17"/>
      </c>
      <c r="O180" s="106">
        <f t="shared" si="12"/>
      </c>
      <c r="P180" s="106">
        <f t="shared" si="13"/>
      </c>
      <c r="Q180" s="51"/>
      <c r="R180" s="51"/>
      <c r="S180" s="51"/>
      <c r="T180" s="51"/>
      <c r="U180" s="51"/>
      <c r="V180" s="165"/>
      <c r="W180" s="166"/>
      <c r="X180" s="167"/>
      <c r="Z180" s="30">
        <f t="shared" si="14"/>
        <v>76</v>
      </c>
    </row>
    <row r="181" spans="1:26" ht="10.5" customHeight="1">
      <c r="A181" s="46"/>
      <c r="B181" s="21">
        <f t="shared" si="15"/>
      </c>
      <c r="C181" s="47"/>
      <c r="D181" s="48"/>
      <c r="E181" s="48"/>
      <c r="F181" s="48"/>
      <c r="G181" s="48"/>
      <c r="H181" s="48"/>
      <c r="I181" s="48"/>
      <c r="J181" s="48"/>
      <c r="K181" s="48"/>
      <c r="L181" s="47"/>
      <c r="M181" s="95">
        <f t="shared" si="16"/>
      </c>
      <c r="N181" s="96">
        <f t="shared" si="17"/>
      </c>
      <c r="O181" s="106">
        <f t="shared" si="12"/>
      </c>
      <c r="P181" s="106">
        <f t="shared" si="13"/>
      </c>
      <c r="Q181" s="51"/>
      <c r="R181" s="51"/>
      <c r="S181" s="51"/>
      <c r="T181" s="51"/>
      <c r="U181" s="51"/>
      <c r="V181" s="165"/>
      <c r="W181" s="166"/>
      <c r="X181" s="167"/>
      <c r="Z181" s="30">
        <f t="shared" si="14"/>
        <v>76</v>
      </c>
    </row>
    <row r="182" spans="1:26" ht="10.5" customHeight="1">
      <c r="A182" s="46"/>
      <c r="B182" s="21">
        <f t="shared" si="15"/>
      </c>
      <c r="C182" s="47"/>
      <c r="D182" s="48"/>
      <c r="E182" s="48"/>
      <c r="F182" s="48"/>
      <c r="G182" s="48"/>
      <c r="H182" s="48"/>
      <c r="I182" s="48"/>
      <c r="J182" s="48"/>
      <c r="K182" s="48"/>
      <c r="L182" s="47"/>
      <c r="M182" s="95">
        <f t="shared" si="16"/>
      </c>
      <c r="N182" s="96">
        <f t="shared" si="17"/>
      </c>
      <c r="O182" s="106">
        <f t="shared" si="12"/>
      </c>
      <c r="P182" s="106">
        <f t="shared" si="13"/>
      </c>
      <c r="Q182" s="51"/>
      <c r="R182" s="51"/>
      <c r="S182" s="51"/>
      <c r="T182" s="51"/>
      <c r="U182" s="51"/>
      <c r="V182" s="165"/>
      <c r="W182" s="166"/>
      <c r="X182" s="167"/>
      <c r="Z182" s="30">
        <f t="shared" si="14"/>
        <v>76</v>
      </c>
    </row>
    <row r="183" spans="1:26" ht="10.5" customHeight="1">
      <c r="A183" s="46"/>
      <c r="B183" s="21">
        <f t="shared" si="15"/>
      </c>
      <c r="C183" s="47"/>
      <c r="D183" s="48"/>
      <c r="E183" s="48"/>
      <c r="F183" s="48"/>
      <c r="G183" s="48"/>
      <c r="H183" s="48"/>
      <c r="I183" s="48"/>
      <c r="J183" s="48"/>
      <c r="K183" s="48"/>
      <c r="L183" s="47"/>
      <c r="M183" s="95">
        <f t="shared" si="16"/>
      </c>
      <c r="N183" s="96">
        <f t="shared" si="17"/>
      </c>
      <c r="O183" s="106">
        <f t="shared" si="12"/>
      </c>
      <c r="P183" s="106">
        <f t="shared" si="13"/>
      </c>
      <c r="Q183" s="51"/>
      <c r="R183" s="51"/>
      <c r="S183" s="51"/>
      <c r="T183" s="51"/>
      <c r="U183" s="51"/>
      <c r="V183" s="165"/>
      <c r="W183" s="166"/>
      <c r="X183" s="167"/>
      <c r="Z183" s="30">
        <f t="shared" si="14"/>
        <v>76</v>
      </c>
    </row>
    <row r="184" spans="1:26" ht="10.5" customHeight="1">
      <c r="A184" s="46"/>
      <c r="B184" s="21">
        <f t="shared" si="15"/>
      </c>
      <c r="C184" s="47"/>
      <c r="D184" s="48"/>
      <c r="E184" s="48"/>
      <c r="F184" s="48"/>
      <c r="G184" s="48"/>
      <c r="H184" s="48"/>
      <c r="I184" s="48"/>
      <c r="J184" s="48"/>
      <c r="K184" s="48"/>
      <c r="L184" s="47"/>
      <c r="M184" s="95">
        <f t="shared" si="16"/>
      </c>
      <c r="N184" s="96">
        <f t="shared" si="17"/>
      </c>
      <c r="O184" s="106">
        <f t="shared" si="12"/>
      </c>
      <c r="P184" s="106">
        <f t="shared" si="13"/>
      </c>
      <c r="Q184" s="51"/>
      <c r="R184" s="51"/>
      <c r="S184" s="51"/>
      <c r="T184" s="51"/>
      <c r="U184" s="51"/>
      <c r="V184" s="165"/>
      <c r="W184" s="166"/>
      <c r="X184" s="167"/>
      <c r="Z184" s="30">
        <f t="shared" si="14"/>
        <v>76</v>
      </c>
    </row>
    <row r="185" spans="1:26" ht="10.5" customHeight="1">
      <c r="A185" s="46"/>
      <c r="B185" s="21">
        <f t="shared" si="15"/>
      </c>
      <c r="C185" s="47"/>
      <c r="D185" s="48"/>
      <c r="E185" s="48"/>
      <c r="F185" s="48"/>
      <c r="G185" s="48"/>
      <c r="H185" s="48"/>
      <c r="I185" s="48"/>
      <c r="J185" s="48"/>
      <c r="K185" s="48"/>
      <c r="L185" s="47"/>
      <c r="M185" s="95">
        <f t="shared" si="16"/>
      </c>
      <c r="N185" s="96">
        <f t="shared" si="17"/>
      </c>
      <c r="O185" s="106">
        <f t="shared" si="12"/>
      </c>
      <c r="P185" s="106">
        <f t="shared" si="13"/>
      </c>
      <c r="Q185" s="51"/>
      <c r="R185" s="51"/>
      <c r="S185" s="51"/>
      <c r="T185" s="51"/>
      <c r="U185" s="51"/>
      <c r="V185" s="165"/>
      <c r="W185" s="166"/>
      <c r="X185" s="167"/>
      <c r="Z185" s="30">
        <f t="shared" si="14"/>
        <v>76</v>
      </c>
    </row>
    <row r="186" spans="1:26" ht="10.5" customHeight="1">
      <c r="A186" s="46"/>
      <c r="B186" s="21">
        <f t="shared" si="15"/>
      </c>
      <c r="C186" s="47"/>
      <c r="D186" s="48"/>
      <c r="E186" s="48"/>
      <c r="F186" s="48"/>
      <c r="G186" s="48"/>
      <c r="H186" s="48"/>
      <c r="I186" s="48"/>
      <c r="J186" s="48"/>
      <c r="K186" s="48"/>
      <c r="L186" s="47"/>
      <c r="M186" s="95">
        <f t="shared" si="16"/>
      </c>
      <c r="N186" s="96">
        <f t="shared" si="17"/>
      </c>
      <c r="O186" s="106">
        <f t="shared" si="12"/>
      </c>
      <c r="P186" s="106">
        <f t="shared" si="13"/>
      </c>
      <c r="Q186" s="51"/>
      <c r="R186" s="51"/>
      <c r="S186" s="51"/>
      <c r="T186" s="51"/>
      <c r="U186" s="51"/>
      <c r="V186" s="165"/>
      <c r="W186" s="166"/>
      <c r="X186" s="167"/>
      <c r="Z186" s="30">
        <f t="shared" si="14"/>
        <v>76</v>
      </c>
    </row>
    <row r="187" spans="1:26" ht="10.5" customHeight="1">
      <c r="A187" s="46"/>
      <c r="B187" s="21">
        <f t="shared" si="15"/>
      </c>
      <c r="C187" s="47"/>
      <c r="D187" s="48"/>
      <c r="E187" s="48"/>
      <c r="F187" s="48"/>
      <c r="G187" s="48"/>
      <c r="H187" s="48"/>
      <c r="I187" s="48"/>
      <c r="J187" s="48"/>
      <c r="K187" s="48"/>
      <c r="L187" s="47"/>
      <c r="M187" s="95">
        <f t="shared" si="16"/>
      </c>
      <c r="N187" s="96">
        <f t="shared" si="17"/>
      </c>
      <c r="O187" s="106">
        <f t="shared" si="12"/>
      </c>
      <c r="P187" s="106">
        <f t="shared" si="13"/>
      </c>
      <c r="Q187" s="51"/>
      <c r="R187" s="51"/>
      <c r="S187" s="51"/>
      <c r="T187" s="51"/>
      <c r="U187" s="51"/>
      <c r="V187" s="165"/>
      <c r="W187" s="166"/>
      <c r="X187" s="167"/>
      <c r="Z187" s="30">
        <f t="shared" si="14"/>
        <v>76</v>
      </c>
    </row>
    <row r="188" spans="1:26" ht="10.5" customHeight="1">
      <c r="A188" s="46"/>
      <c r="B188" s="21">
        <f t="shared" si="15"/>
      </c>
      <c r="C188" s="47"/>
      <c r="D188" s="48"/>
      <c r="E188" s="48"/>
      <c r="F188" s="48"/>
      <c r="G188" s="48"/>
      <c r="H188" s="48"/>
      <c r="I188" s="48"/>
      <c r="J188" s="48"/>
      <c r="K188" s="48"/>
      <c r="L188" s="47"/>
      <c r="M188" s="95">
        <f t="shared" si="16"/>
      </c>
      <c r="N188" s="96">
        <f t="shared" si="17"/>
      </c>
      <c r="O188" s="106">
        <f t="shared" si="12"/>
      </c>
      <c r="P188" s="106">
        <f t="shared" si="13"/>
      </c>
      <c r="Q188" s="51"/>
      <c r="R188" s="51"/>
      <c r="S188" s="51"/>
      <c r="T188" s="51"/>
      <c r="U188" s="51"/>
      <c r="V188" s="165"/>
      <c r="W188" s="166"/>
      <c r="X188" s="167"/>
      <c r="Z188" s="30">
        <f t="shared" si="14"/>
        <v>76</v>
      </c>
    </row>
    <row r="189" spans="1:26" ht="10.5" customHeight="1">
      <c r="A189" s="46"/>
      <c r="B189" s="21">
        <f t="shared" si="15"/>
      </c>
      <c r="C189" s="47"/>
      <c r="D189" s="48"/>
      <c r="E189" s="48"/>
      <c r="F189" s="48"/>
      <c r="G189" s="48"/>
      <c r="H189" s="48"/>
      <c r="I189" s="48"/>
      <c r="J189" s="48"/>
      <c r="K189" s="48"/>
      <c r="L189" s="47"/>
      <c r="M189" s="95">
        <f t="shared" si="16"/>
      </c>
      <c r="N189" s="96">
        <f t="shared" si="17"/>
      </c>
      <c r="O189" s="106">
        <f t="shared" si="12"/>
      </c>
      <c r="P189" s="106">
        <f t="shared" si="13"/>
      </c>
      <c r="Q189" s="51"/>
      <c r="R189" s="51"/>
      <c r="S189" s="51"/>
      <c r="T189" s="51"/>
      <c r="U189" s="51"/>
      <c r="V189" s="165"/>
      <c r="W189" s="166"/>
      <c r="X189" s="167"/>
      <c r="Z189" s="30">
        <f t="shared" si="14"/>
        <v>76</v>
      </c>
    </row>
    <row r="190" spans="1:26" ht="10.5" customHeight="1">
      <c r="A190" s="46"/>
      <c r="B190" s="21">
        <f t="shared" si="15"/>
      </c>
      <c r="C190" s="47"/>
      <c r="D190" s="48"/>
      <c r="E190" s="48"/>
      <c r="F190" s="48"/>
      <c r="G190" s="48"/>
      <c r="H190" s="48"/>
      <c r="I190" s="48"/>
      <c r="J190" s="48"/>
      <c r="K190" s="48"/>
      <c r="L190" s="47"/>
      <c r="M190" s="95">
        <f t="shared" si="16"/>
      </c>
      <c r="N190" s="96">
        <f t="shared" si="17"/>
      </c>
      <c r="O190" s="106">
        <f t="shared" si="12"/>
      </c>
      <c r="P190" s="106">
        <f t="shared" si="13"/>
      </c>
      <c r="Q190" s="51"/>
      <c r="R190" s="51"/>
      <c r="S190" s="51"/>
      <c r="T190" s="51"/>
      <c r="U190" s="51"/>
      <c r="V190" s="165"/>
      <c r="W190" s="166"/>
      <c r="X190" s="167"/>
      <c r="Z190" s="30">
        <f t="shared" si="14"/>
        <v>76</v>
      </c>
    </row>
    <row r="191" spans="1:26" ht="10.5" customHeight="1">
      <c r="A191" s="46"/>
      <c r="B191" s="21">
        <f t="shared" si="15"/>
      </c>
      <c r="C191" s="47"/>
      <c r="D191" s="48"/>
      <c r="E191" s="48"/>
      <c r="F191" s="48"/>
      <c r="G191" s="48"/>
      <c r="H191" s="48"/>
      <c r="I191" s="48"/>
      <c r="J191" s="48"/>
      <c r="K191" s="48"/>
      <c r="L191" s="47"/>
      <c r="M191" s="95">
        <f t="shared" si="16"/>
      </c>
      <c r="N191" s="96">
        <f t="shared" si="17"/>
      </c>
      <c r="O191" s="106">
        <f t="shared" si="12"/>
      </c>
      <c r="P191" s="106">
        <f t="shared" si="13"/>
      </c>
      <c r="Q191" s="51"/>
      <c r="R191" s="51"/>
      <c r="S191" s="51"/>
      <c r="T191" s="51"/>
      <c r="U191" s="51"/>
      <c r="V191" s="165"/>
      <c r="W191" s="166"/>
      <c r="X191" s="167"/>
      <c r="Z191" s="30">
        <f t="shared" si="14"/>
        <v>76</v>
      </c>
    </row>
    <row r="192" spans="1:26" ht="10.5" customHeight="1">
      <c r="A192" s="46"/>
      <c r="B192" s="21">
        <f t="shared" si="15"/>
      </c>
      <c r="C192" s="47"/>
      <c r="D192" s="48"/>
      <c r="E192" s="48"/>
      <c r="F192" s="48"/>
      <c r="G192" s="48"/>
      <c r="H192" s="48"/>
      <c r="I192" s="48"/>
      <c r="J192" s="48"/>
      <c r="K192" s="48"/>
      <c r="L192" s="47"/>
      <c r="M192" s="95">
        <f t="shared" si="16"/>
      </c>
      <c r="N192" s="96">
        <f t="shared" si="17"/>
      </c>
      <c r="O192" s="106">
        <f t="shared" si="12"/>
      </c>
      <c r="P192" s="106">
        <f t="shared" si="13"/>
      </c>
      <c r="Q192" s="51"/>
      <c r="R192" s="51"/>
      <c r="S192" s="51"/>
      <c r="T192" s="51"/>
      <c r="U192" s="51"/>
      <c r="V192" s="165"/>
      <c r="W192" s="166"/>
      <c r="X192" s="167"/>
      <c r="Z192" s="30">
        <f t="shared" si="14"/>
        <v>76</v>
      </c>
    </row>
    <row r="193" spans="1:26" ht="10.5" customHeight="1">
      <c r="A193" s="46"/>
      <c r="B193" s="21">
        <f t="shared" si="15"/>
      </c>
      <c r="C193" s="47"/>
      <c r="D193" s="48"/>
      <c r="E193" s="48"/>
      <c r="F193" s="48"/>
      <c r="G193" s="48"/>
      <c r="H193" s="48"/>
      <c r="I193" s="48"/>
      <c r="J193" s="48"/>
      <c r="K193" s="48"/>
      <c r="L193" s="47"/>
      <c r="M193" s="95">
        <f t="shared" si="16"/>
      </c>
      <c r="N193" s="96">
        <f t="shared" si="17"/>
      </c>
      <c r="O193" s="106">
        <f t="shared" si="12"/>
      </c>
      <c r="P193" s="106">
        <f t="shared" si="13"/>
      </c>
      <c r="Q193" s="51"/>
      <c r="R193" s="51"/>
      <c r="S193" s="51"/>
      <c r="T193" s="51"/>
      <c r="U193" s="51"/>
      <c r="V193" s="165"/>
      <c r="W193" s="166"/>
      <c r="X193" s="167"/>
      <c r="Z193" s="30">
        <f t="shared" si="14"/>
        <v>76</v>
      </c>
    </row>
    <row r="194" spans="1:26" ht="10.5" customHeight="1">
      <c r="A194" s="46"/>
      <c r="B194" s="21">
        <f t="shared" si="15"/>
      </c>
      <c r="C194" s="47"/>
      <c r="D194" s="48"/>
      <c r="E194" s="48"/>
      <c r="F194" s="48"/>
      <c r="G194" s="48"/>
      <c r="H194" s="48"/>
      <c r="I194" s="48"/>
      <c r="J194" s="48"/>
      <c r="K194" s="48"/>
      <c r="L194" s="47"/>
      <c r="M194" s="95">
        <f t="shared" si="16"/>
      </c>
      <c r="N194" s="96">
        <f t="shared" si="17"/>
      </c>
      <c r="O194" s="106">
        <f t="shared" si="12"/>
      </c>
      <c r="P194" s="106">
        <f t="shared" si="13"/>
      </c>
      <c r="Q194" s="51"/>
      <c r="R194" s="51"/>
      <c r="S194" s="51"/>
      <c r="T194" s="51"/>
      <c r="U194" s="51"/>
      <c r="V194" s="165"/>
      <c r="W194" s="166"/>
      <c r="X194" s="167"/>
      <c r="Z194" s="30">
        <f t="shared" si="14"/>
        <v>76</v>
      </c>
    </row>
    <row r="195" spans="1:26" ht="10.5" customHeight="1">
      <c r="A195" s="46"/>
      <c r="B195" s="21">
        <f t="shared" si="15"/>
      </c>
      <c r="C195" s="47"/>
      <c r="D195" s="48"/>
      <c r="E195" s="48"/>
      <c r="F195" s="48"/>
      <c r="G195" s="48"/>
      <c r="H195" s="48"/>
      <c r="I195" s="48"/>
      <c r="J195" s="48"/>
      <c r="K195" s="48"/>
      <c r="L195" s="47"/>
      <c r="M195" s="95">
        <f t="shared" si="16"/>
      </c>
      <c r="N195" s="96">
        <f t="shared" si="17"/>
      </c>
      <c r="O195" s="106">
        <f t="shared" si="12"/>
      </c>
      <c r="P195" s="106">
        <f t="shared" si="13"/>
      </c>
      <c r="Q195" s="51"/>
      <c r="R195" s="51"/>
      <c r="S195" s="51"/>
      <c r="T195" s="51"/>
      <c r="U195" s="51"/>
      <c r="V195" s="165"/>
      <c r="W195" s="166"/>
      <c r="X195" s="167"/>
      <c r="Z195" s="30">
        <f t="shared" si="14"/>
        <v>76</v>
      </c>
    </row>
    <row r="196" spans="1:26" ht="10.5" customHeight="1">
      <c r="A196" s="46"/>
      <c r="B196" s="21">
        <f t="shared" si="15"/>
      </c>
      <c r="C196" s="47"/>
      <c r="D196" s="48"/>
      <c r="E196" s="48"/>
      <c r="F196" s="48"/>
      <c r="G196" s="48"/>
      <c r="H196" s="48"/>
      <c r="I196" s="48"/>
      <c r="J196" s="48"/>
      <c r="K196" s="48"/>
      <c r="L196" s="47"/>
      <c r="M196" s="95">
        <f t="shared" si="16"/>
      </c>
      <c r="N196" s="96">
        <f t="shared" si="17"/>
      </c>
      <c r="O196" s="106">
        <f t="shared" si="12"/>
      </c>
      <c r="P196" s="106">
        <f t="shared" si="13"/>
      </c>
      <c r="Q196" s="51"/>
      <c r="R196" s="51"/>
      <c r="S196" s="51"/>
      <c r="T196" s="51"/>
      <c r="U196" s="51"/>
      <c r="V196" s="165"/>
      <c r="W196" s="166"/>
      <c r="X196" s="167"/>
      <c r="Z196" s="30">
        <f t="shared" si="14"/>
        <v>76</v>
      </c>
    </row>
    <row r="197" spans="1:26" ht="10.5" customHeight="1">
      <c r="A197" s="46"/>
      <c r="B197" s="21">
        <f t="shared" si="15"/>
      </c>
      <c r="C197" s="47"/>
      <c r="D197" s="48"/>
      <c r="E197" s="48"/>
      <c r="F197" s="48"/>
      <c r="G197" s="48"/>
      <c r="H197" s="48"/>
      <c r="I197" s="48"/>
      <c r="J197" s="48"/>
      <c r="K197" s="48"/>
      <c r="L197" s="47"/>
      <c r="M197" s="95">
        <f t="shared" si="16"/>
      </c>
      <c r="N197" s="96">
        <f t="shared" si="17"/>
      </c>
      <c r="O197" s="106">
        <f t="shared" si="12"/>
      </c>
      <c r="P197" s="106">
        <f t="shared" si="13"/>
      </c>
      <c r="Q197" s="51"/>
      <c r="R197" s="51"/>
      <c r="S197" s="51"/>
      <c r="T197" s="51"/>
      <c r="U197" s="51"/>
      <c r="V197" s="165"/>
      <c r="W197" s="166"/>
      <c r="X197" s="167"/>
      <c r="Z197" s="30">
        <f t="shared" si="14"/>
        <v>76</v>
      </c>
    </row>
    <row r="198" spans="1:26" ht="10.5" customHeight="1">
      <c r="A198" s="46"/>
      <c r="B198" s="21">
        <f t="shared" si="15"/>
      </c>
      <c r="C198" s="47"/>
      <c r="D198" s="48"/>
      <c r="E198" s="48"/>
      <c r="F198" s="48"/>
      <c r="G198" s="48"/>
      <c r="H198" s="48"/>
      <c r="I198" s="48"/>
      <c r="J198" s="48"/>
      <c r="K198" s="48"/>
      <c r="L198" s="47"/>
      <c r="M198" s="95">
        <f t="shared" si="16"/>
      </c>
      <c r="N198" s="96">
        <f t="shared" si="17"/>
      </c>
      <c r="O198" s="106">
        <f t="shared" si="12"/>
      </c>
      <c r="P198" s="106">
        <f t="shared" si="13"/>
      </c>
      <c r="Q198" s="51"/>
      <c r="R198" s="51"/>
      <c r="S198" s="51"/>
      <c r="T198" s="51"/>
      <c r="U198" s="51"/>
      <c r="V198" s="165"/>
      <c r="W198" s="166"/>
      <c r="X198" s="167"/>
      <c r="Z198" s="30">
        <f t="shared" si="14"/>
        <v>76</v>
      </c>
    </row>
    <row r="199" spans="1:26" ht="10.5" customHeight="1">
      <c r="A199" s="46"/>
      <c r="B199" s="21">
        <f t="shared" si="15"/>
      </c>
      <c r="C199" s="47"/>
      <c r="D199" s="48"/>
      <c r="E199" s="48"/>
      <c r="F199" s="48"/>
      <c r="G199" s="48"/>
      <c r="H199" s="48"/>
      <c r="I199" s="48"/>
      <c r="J199" s="48"/>
      <c r="K199" s="48"/>
      <c r="L199" s="47"/>
      <c r="M199" s="95">
        <f t="shared" si="16"/>
      </c>
      <c r="N199" s="96">
        <f t="shared" si="17"/>
      </c>
      <c r="O199" s="106">
        <f t="shared" si="12"/>
      </c>
      <c r="P199" s="106">
        <f t="shared" si="13"/>
      </c>
      <c r="Q199" s="51"/>
      <c r="R199" s="51"/>
      <c r="S199" s="51"/>
      <c r="T199" s="51"/>
      <c r="U199" s="51"/>
      <c r="V199" s="165"/>
      <c r="W199" s="166"/>
      <c r="X199" s="167"/>
      <c r="Z199" s="30">
        <f t="shared" si="14"/>
        <v>76</v>
      </c>
    </row>
    <row r="200" spans="1:26" ht="10.5" customHeight="1">
      <c r="A200" s="46"/>
      <c r="B200" s="21">
        <f t="shared" si="15"/>
      </c>
      <c r="C200" s="47"/>
      <c r="D200" s="48"/>
      <c r="E200" s="48"/>
      <c r="F200" s="48"/>
      <c r="G200" s="48"/>
      <c r="H200" s="48"/>
      <c r="I200" s="48"/>
      <c r="J200" s="48"/>
      <c r="K200" s="48"/>
      <c r="L200" s="47"/>
      <c r="M200" s="95">
        <f t="shared" si="16"/>
      </c>
      <c r="N200" s="96">
        <f t="shared" si="17"/>
      </c>
      <c r="O200" s="106">
        <f aca="true" t="shared" si="18" ref="O200:O236">IF(C200="","",IF(S$3="","Quanto pesi?",C200*S$3/20))</f>
      </c>
      <c r="P200" s="106">
        <f aca="true" t="shared" si="19" ref="P200:P263">IF(C200="","",IF(S$3="","Quanto pesi?",C200*Z200*0.9))</f>
      </c>
      <c r="Q200" s="51"/>
      <c r="R200" s="51"/>
      <c r="S200" s="51"/>
      <c r="T200" s="51"/>
      <c r="U200" s="51"/>
      <c r="V200" s="165"/>
      <c r="W200" s="166"/>
      <c r="X200" s="167"/>
      <c r="Z200" s="30">
        <f t="shared" si="14"/>
        <v>76</v>
      </c>
    </row>
    <row r="201" spans="1:26" ht="10.5" customHeight="1">
      <c r="A201" s="46"/>
      <c r="B201" s="21">
        <f t="shared" si="15"/>
      </c>
      <c r="C201" s="47"/>
      <c r="D201" s="48"/>
      <c r="E201" s="48"/>
      <c r="F201" s="48"/>
      <c r="G201" s="48"/>
      <c r="H201" s="48"/>
      <c r="I201" s="48"/>
      <c r="J201" s="48"/>
      <c r="K201" s="48"/>
      <c r="L201" s="47"/>
      <c r="M201" s="95">
        <f t="shared" si="16"/>
      </c>
      <c r="N201" s="96">
        <f t="shared" si="17"/>
      </c>
      <c r="O201" s="106">
        <f t="shared" si="18"/>
      </c>
      <c r="P201" s="106">
        <f t="shared" si="19"/>
      </c>
      <c r="Q201" s="51"/>
      <c r="R201" s="51"/>
      <c r="S201" s="51"/>
      <c r="T201" s="51"/>
      <c r="U201" s="51"/>
      <c r="V201" s="165"/>
      <c r="W201" s="166"/>
      <c r="X201" s="167"/>
      <c r="Z201" s="30">
        <f aca="true" t="shared" si="20" ref="Z201:Z264">IF(L201="",Z200,L201)</f>
        <v>76</v>
      </c>
    </row>
    <row r="202" spans="1:26" ht="10.5" customHeight="1">
      <c r="A202" s="46"/>
      <c r="B202" s="21">
        <f t="shared" si="15"/>
      </c>
      <c r="C202" s="47"/>
      <c r="D202" s="48"/>
      <c r="E202" s="48"/>
      <c r="F202" s="48"/>
      <c r="G202" s="48"/>
      <c r="H202" s="48"/>
      <c r="I202" s="48"/>
      <c r="J202" s="48"/>
      <c r="K202" s="48"/>
      <c r="L202" s="47"/>
      <c r="M202" s="95">
        <f t="shared" si="16"/>
      </c>
      <c r="N202" s="96">
        <f t="shared" si="17"/>
      </c>
      <c r="O202" s="106">
        <f t="shared" si="18"/>
      </c>
      <c r="P202" s="106">
        <f t="shared" si="19"/>
      </c>
      <c r="Q202" s="51"/>
      <c r="R202" s="51"/>
      <c r="S202" s="51"/>
      <c r="T202" s="51"/>
      <c r="U202" s="51"/>
      <c r="V202" s="165"/>
      <c r="W202" s="166"/>
      <c r="X202" s="167"/>
      <c r="Z202" s="30">
        <f t="shared" si="20"/>
        <v>76</v>
      </c>
    </row>
    <row r="203" spans="1:26" ht="10.5" customHeight="1">
      <c r="A203" s="46"/>
      <c r="B203" s="21">
        <f aca="true" t="shared" si="21" ref="B203:B336">IF(A203="","",MONTH(A203))</f>
      </c>
      <c r="C203" s="47"/>
      <c r="D203" s="48"/>
      <c r="E203" s="48"/>
      <c r="F203" s="48"/>
      <c r="G203" s="48"/>
      <c r="H203" s="48"/>
      <c r="I203" s="48"/>
      <c r="J203" s="48"/>
      <c r="K203" s="48"/>
      <c r="L203" s="47"/>
      <c r="M203" s="95">
        <f t="shared" si="16"/>
      </c>
      <c r="N203" s="96">
        <f t="shared" si="17"/>
      </c>
      <c r="O203" s="106">
        <f t="shared" si="18"/>
      </c>
      <c r="P203" s="106">
        <f t="shared" si="19"/>
      </c>
      <c r="Q203" s="51"/>
      <c r="R203" s="51"/>
      <c r="S203" s="51"/>
      <c r="T203" s="51"/>
      <c r="U203" s="51"/>
      <c r="V203" s="165"/>
      <c r="W203" s="166"/>
      <c r="X203" s="167"/>
      <c r="Z203" s="30">
        <f t="shared" si="20"/>
        <v>76</v>
      </c>
    </row>
    <row r="204" spans="1:26" ht="10.5" customHeight="1">
      <c r="A204" s="46"/>
      <c r="B204" s="21">
        <f t="shared" si="21"/>
      </c>
      <c r="C204" s="47"/>
      <c r="D204" s="48"/>
      <c r="E204" s="48"/>
      <c r="F204" s="48"/>
      <c r="G204" s="48"/>
      <c r="H204" s="48"/>
      <c r="I204" s="48"/>
      <c r="J204" s="48"/>
      <c r="K204" s="48"/>
      <c r="L204" s="47"/>
      <c r="M204" s="95">
        <f aca="true" t="shared" si="22" ref="M204:M236">IF(N204="","",TRUNC(1000/(N204*1000/60))+((1000/(N204*1000/60))-TRUNC(1000/(N204*1000/60)))*60/100)</f>
      </c>
      <c r="N204" s="96">
        <f aca="true" t="shared" si="23" ref="N204:N236">IF(AND(C204&lt;&gt;"",OR(D204&lt;&gt;"",E204&lt;&gt;"",F204&lt;&gt;"")),3600*C204/(3600*D204+60*E204+F204),"")</f>
      </c>
      <c r="O204" s="106">
        <f t="shared" si="18"/>
      </c>
      <c r="P204" s="106">
        <f t="shared" si="19"/>
      </c>
      <c r="Q204" s="51"/>
      <c r="R204" s="51"/>
      <c r="S204" s="51"/>
      <c r="T204" s="51"/>
      <c r="U204" s="51"/>
      <c r="V204" s="165"/>
      <c r="W204" s="166"/>
      <c r="X204" s="167"/>
      <c r="Z204" s="30">
        <f t="shared" si="20"/>
        <v>76</v>
      </c>
    </row>
    <row r="205" spans="1:26" ht="10.5" customHeight="1">
      <c r="A205" s="46"/>
      <c r="B205" s="21">
        <f t="shared" si="21"/>
      </c>
      <c r="C205" s="47"/>
      <c r="D205" s="48"/>
      <c r="E205" s="48"/>
      <c r="F205" s="48"/>
      <c r="G205" s="48"/>
      <c r="H205" s="48"/>
      <c r="I205" s="48"/>
      <c r="J205" s="48"/>
      <c r="K205" s="48"/>
      <c r="L205" s="47"/>
      <c r="M205" s="95">
        <f t="shared" si="22"/>
      </c>
      <c r="N205" s="96">
        <f t="shared" si="23"/>
      </c>
      <c r="O205" s="106">
        <f t="shared" si="18"/>
      </c>
      <c r="P205" s="106">
        <f t="shared" si="19"/>
      </c>
      <c r="Q205" s="51"/>
      <c r="R205" s="51"/>
      <c r="S205" s="51"/>
      <c r="T205" s="51"/>
      <c r="U205" s="51"/>
      <c r="V205" s="165"/>
      <c r="W205" s="166"/>
      <c r="X205" s="167"/>
      <c r="Z205" s="30">
        <f t="shared" si="20"/>
        <v>76</v>
      </c>
    </row>
    <row r="206" spans="1:26" ht="10.5" customHeight="1">
      <c r="A206" s="46"/>
      <c r="B206" s="21">
        <f t="shared" si="21"/>
      </c>
      <c r="C206" s="47"/>
      <c r="D206" s="48"/>
      <c r="E206" s="48"/>
      <c r="F206" s="48"/>
      <c r="G206" s="48"/>
      <c r="H206" s="48"/>
      <c r="I206" s="48"/>
      <c r="J206" s="48"/>
      <c r="K206" s="48"/>
      <c r="L206" s="47"/>
      <c r="M206" s="95">
        <f t="shared" si="22"/>
      </c>
      <c r="N206" s="96">
        <f t="shared" si="23"/>
      </c>
      <c r="O206" s="106">
        <f t="shared" si="18"/>
      </c>
      <c r="P206" s="106">
        <f t="shared" si="19"/>
      </c>
      <c r="Q206" s="51"/>
      <c r="R206" s="51"/>
      <c r="S206" s="51"/>
      <c r="T206" s="51"/>
      <c r="U206" s="51"/>
      <c r="V206" s="165"/>
      <c r="W206" s="166"/>
      <c r="X206" s="167"/>
      <c r="Z206" s="30">
        <f t="shared" si="20"/>
        <v>76</v>
      </c>
    </row>
    <row r="207" spans="1:26" ht="10.5" customHeight="1">
      <c r="A207" s="46"/>
      <c r="B207" s="21">
        <f t="shared" si="21"/>
      </c>
      <c r="C207" s="47"/>
      <c r="D207" s="48"/>
      <c r="E207" s="48"/>
      <c r="F207" s="48"/>
      <c r="G207" s="48"/>
      <c r="H207" s="48"/>
      <c r="I207" s="48"/>
      <c r="J207" s="48"/>
      <c r="K207" s="48"/>
      <c r="L207" s="47"/>
      <c r="M207" s="95">
        <f t="shared" si="22"/>
      </c>
      <c r="N207" s="96">
        <f t="shared" si="23"/>
      </c>
      <c r="O207" s="106">
        <f t="shared" si="18"/>
      </c>
      <c r="P207" s="106">
        <f t="shared" si="19"/>
      </c>
      <c r="Q207" s="51"/>
      <c r="R207" s="51"/>
      <c r="S207" s="51"/>
      <c r="T207" s="51"/>
      <c r="U207" s="51"/>
      <c r="V207" s="165"/>
      <c r="W207" s="166"/>
      <c r="X207" s="167"/>
      <c r="Z207" s="30">
        <f t="shared" si="20"/>
        <v>76</v>
      </c>
    </row>
    <row r="208" spans="1:26" ht="10.5" customHeight="1">
      <c r="A208" s="46"/>
      <c r="B208" s="21">
        <f t="shared" si="21"/>
      </c>
      <c r="C208" s="47"/>
      <c r="D208" s="48"/>
      <c r="E208" s="48"/>
      <c r="F208" s="48"/>
      <c r="G208" s="48"/>
      <c r="H208" s="48"/>
      <c r="I208" s="48"/>
      <c r="J208" s="48"/>
      <c r="K208" s="48"/>
      <c r="L208" s="47"/>
      <c r="M208" s="95">
        <f t="shared" si="22"/>
      </c>
      <c r="N208" s="96">
        <f t="shared" si="23"/>
      </c>
      <c r="O208" s="106">
        <f t="shared" si="18"/>
      </c>
      <c r="P208" s="106">
        <f t="shared" si="19"/>
      </c>
      <c r="Q208" s="51"/>
      <c r="R208" s="51"/>
      <c r="S208" s="51"/>
      <c r="T208" s="51"/>
      <c r="U208" s="51"/>
      <c r="V208" s="165"/>
      <c r="W208" s="166"/>
      <c r="X208" s="167"/>
      <c r="Z208" s="30">
        <f t="shared" si="20"/>
        <v>76</v>
      </c>
    </row>
    <row r="209" spans="1:26" ht="10.5" customHeight="1">
      <c r="A209" s="46"/>
      <c r="B209" s="21">
        <f t="shared" si="21"/>
      </c>
      <c r="C209" s="47"/>
      <c r="D209" s="48"/>
      <c r="E209" s="48"/>
      <c r="F209" s="48"/>
      <c r="G209" s="48"/>
      <c r="H209" s="48"/>
      <c r="I209" s="48"/>
      <c r="J209" s="48"/>
      <c r="K209" s="48"/>
      <c r="L209" s="47"/>
      <c r="M209" s="95">
        <f t="shared" si="22"/>
      </c>
      <c r="N209" s="96">
        <f t="shared" si="23"/>
      </c>
      <c r="O209" s="106">
        <f t="shared" si="18"/>
      </c>
      <c r="P209" s="106">
        <f t="shared" si="19"/>
      </c>
      <c r="Q209" s="51"/>
      <c r="R209" s="51"/>
      <c r="S209" s="51"/>
      <c r="T209" s="51"/>
      <c r="U209" s="51"/>
      <c r="V209" s="165"/>
      <c r="W209" s="166"/>
      <c r="X209" s="167"/>
      <c r="Z209" s="30">
        <f t="shared" si="20"/>
        <v>76</v>
      </c>
    </row>
    <row r="210" spans="1:26" ht="10.5" customHeight="1">
      <c r="A210" s="46"/>
      <c r="B210" s="21">
        <f t="shared" si="21"/>
      </c>
      <c r="C210" s="47"/>
      <c r="D210" s="48"/>
      <c r="E210" s="48"/>
      <c r="F210" s="48"/>
      <c r="G210" s="48"/>
      <c r="H210" s="48"/>
      <c r="I210" s="48"/>
      <c r="J210" s="48"/>
      <c r="K210" s="48"/>
      <c r="L210" s="47"/>
      <c r="M210" s="95">
        <f t="shared" si="22"/>
      </c>
      <c r="N210" s="96">
        <f t="shared" si="23"/>
      </c>
      <c r="O210" s="106">
        <f t="shared" si="18"/>
      </c>
      <c r="P210" s="106">
        <f t="shared" si="19"/>
      </c>
      <c r="Q210" s="51"/>
      <c r="R210" s="51"/>
      <c r="S210" s="51"/>
      <c r="T210" s="51"/>
      <c r="U210" s="51"/>
      <c r="V210" s="165"/>
      <c r="W210" s="166"/>
      <c r="X210" s="167"/>
      <c r="Z210" s="30">
        <f t="shared" si="20"/>
        <v>76</v>
      </c>
    </row>
    <row r="211" spans="1:26" ht="10.5" customHeight="1">
      <c r="A211" s="46"/>
      <c r="B211" s="21">
        <f t="shared" si="21"/>
      </c>
      <c r="C211" s="47"/>
      <c r="D211" s="48"/>
      <c r="E211" s="48"/>
      <c r="F211" s="48"/>
      <c r="G211" s="48"/>
      <c r="H211" s="48"/>
      <c r="I211" s="48"/>
      <c r="J211" s="48"/>
      <c r="K211" s="48"/>
      <c r="L211" s="47"/>
      <c r="M211" s="95">
        <f t="shared" si="22"/>
      </c>
      <c r="N211" s="96">
        <f t="shared" si="23"/>
      </c>
      <c r="O211" s="106">
        <f t="shared" si="18"/>
      </c>
      <c r="P211" s="106">
        <f t="shared" si="19"/>
      </c>
      <c r="Q211" s="51"/>
      <c r="R211" s="51"/>
      <c r="S211" s="51"/>
      <c r="T211" s="51"/>
      <c r="U211" s="51"/>
      <c r="V211" s="165"/>
      <c r="W211" s="166"/>
      <c r="X211" s="167"/>
      <c r="Z211" s="30">
        <f t="shared" si="20"/>
        <v>76</v>
      </c>
    </row>
    <row r="212" spans="1:26" ht="10.5" customHeight="1">
      <c r="A212" s="46"/>
      <c r="B212" s="21">
        <f t="shared" si="21"/>
      </c>
      <c r="C212" s="47"/>
      <c r="D212" s="48"/>
      <c r="E212" s="48"/>
      <c r="F212" s="48"/>
      <c r="G212" s="48"/>
      <c r="H212" s="48"/>
      <c r="I212" s="48"/>
      <c r="J212" s="48"/>
      <c r="K212" s="48"/>
      <c r="L212" s="47"/>
      <c r="M212" s="95">
        <f t="shared" si="22"/>
      </c>
      <c r="N212" s="96">
        <f t="shared" si="23"/>
      </c>
      <c r="O212" s="106">
        <f t="shared" si="18"/>
      </c>
      <c r="P212" s="106">
        <f t="shared" si="19"/>
      </c>
      <c r="Q212" s="51"/>
      <c r="R212" s="51"/>
      <c r="S212" s="51"/>
      <c r="T212" s="51"/>
      <c r="U212" s="51"/>
      <c r="V212" s="165"/>
      <c r="W212" s="166"/>
      <c r="X212" s="167"/>
      <c r="Z212" s="30">
        <f t="shared" si="20"/>
        <v>76</v>
      </c>
    </row>
    <row r="213" spans="1:26" ht="10.5" customHeight="1">
      <c r="A213" s="46"/>
      <c r="B213" s="21">
        <f t="shared" si="21"/>
      </c>
      <c r="C213" s="47"/>
      <c r="D213" s="48"/>
      <c r="E213" s="48"/>
      <c r="F213" s="48"/>
      <c r="G213" s="48"/>
      <c r="H213" s="48"/>
      <c r="I213" s="48"/>
      <c r="J213" s="48"/>
      <c r="K213" s="48"/>
      <c r="L213" s="47"/>
      <c r="M213" s="95">
        <f t="shared" si="22"/>
      </c>
      <c r="N213" s="96">
        <f t="shared" si="23"/>
      </c>
      <c r="O213" s="106">
        <f t="shared" si="18"/>
      </c>
      <c r="P213" s="106">
        <f t="shared" si="19"/>
      </c>
      <c r="Q213" s="51"/>
      <c r="R213" s="51"/>
      <c r="S213" s="51"/>
      <c r="T213" s="51"/>
      <c r="U213" s="51"/>
      <c r="V213" s="165"/>
      <c r="W213" s="166"/>
      <c r="X213" s="167"/>
      <c r="Z213" s="30">
        <f t="shared" si="20"/>
        <v>76</v>
      </c>
    </row>
    <row r="214" spans="1:26" ht="10.5" customHeight="1">
      <c r="A214" s="46"/>
      <c r="B214" s="21">
        <f t="shared" si="21"/>
      </c>
      <c r="C214" s="47"/>
      <c r="D214" s="48"/>
      <c r="E214" s="48"/>
      <c r="F214" s="48"/>
      <c r="G214" s="48"/>
      <c r="H214" s="48"/>
      <c r="I214" s="48"/>
      <c r="J214" s="48"/>
      <c r="K214" s="48"/>
      <c r="L214" s="47"/>
      <c r="M214" s="95">
        <f t="shared" si="22"/>
      </c>
      <c r="N214" s="96">
        <f t="shared" si="23"/>
      </c>
      <c r="O214" s="106">
        <f t="shared" si="18"/>
      </c>
      <c r="P214" s="106">
        <f t="shared" si="19"/>
      </c>
      <c r="Q214" s="51"/>
      <c r="R214" s="51"/>
      <c r="S214" s="51"/>
      <c r="T214" s="51"/>
      <c r="U214" s="51"/>
      <c r="V214" s="165"/>
      <c r="W214" s="166"/>
      <c r="X214" s="167"/>
      <c r="Z214" s="30">
        <f t="shared" si="20"/>
        <v>76</v>
      </c>
    </row>
    <row r="215" spans="1:26" ht="10.5" customHeight="1">
      <c r="A215" s="46"/>
      <c r="B215" s="21">
        <f t="shared" si="21"/>
      </c>
      <c r="C215" s="47"/>
      <c r="D215" s="48"/>
      <c r="E215" s="48"/>
      <c r="F215" s="48"/>
      <c r="G215" s="48"/>
      <c r="H215" s="48"/>
      <c r="I215" s="48"/>
      <c r="J215" s="48"/>
      <c r="K215" s="48"/>
      <c r="L215" s="47"/>
      <c r="M215" s="95">
        <f t="shared" si="22"/>
      </c>
      <c r="N215" s="96">
        <f t="shared" si="23"/>
      </c>
      <c r="O215" s="106">
        <f t="shared" si="18"/>
      </c>
      <c r="P215" s="106">
        <f t="shared" si="19"/>
      </c>
      <c r="Q215" s="51"/>
      <c r="R215" s="51"/>
      <c r="S215" s="51"/>
      <c r="T215" s="51"/>
      <c r="U215" s="51"/>
      <c r="V215" s="165"/>
      <c r="W215" s="166"/>
      <c r="X215" s="167"/>
      <c r="Z215" s="30">
        <f t="shared" si="20"/>
        <v>76</v>
      </c>
    </row>
    <row r="216" spans="1:26" ht="10.5" customHeight="1">
      <c r="A216" s="46"/>
      <c r="B216" s="21">
        <f t="shared" si="21"/>
      </c>
      <c r="C216" s="47"/>
      <c r="D216" s="48"/>
      <c r="E216" s="48"/>
      <c r="F216" s="48"/>
      <c r="G216" s="48"/>
      <c r="H216" s="48"/>
      <c r="I216" s="48"/>
      <c r="J216" s="48"/>
      <c r="K216" s="48"/>
      <c r="L216" s="47"/>
      <c r="M216" s="95">
        <f t="shared" si="22"/>
      </c>
      <c r="N216" s="96">
        <f t="shared" si="23"/>
      </c>
      <c r="O216" s="106">
        <f t="shared" si="18"/>
      </c>
      <c r="P216" s="106">
        <f t="shared" si="19"/>
      </c>
      <c r="Q216" s="51"/>
      <c r="R216" s="51"/>
      <c r="S216" s="51"/>
      <c r="T216" s="51"/>
      <c r="U216" s="51"/>
      <c r="V216" s="165"/>
      <c r="W216" s="166"/>
      <c r="X216" s="167"/>
      <c r="Z216" s="30">
        <f t="shared" si="20"/>
        <v>76</v>
      </c>
    </row>
    <row r="217" spans="1:26" ht="10.5" customHeight="1">
      <c r="A217" s="46"/>
      <c r="B217" s="21">
        <f t="shared" si="21"/>
      </c>
      <c r="C217" s="47"/>
      <c r="D217" s="48"/>
      <c r="E217" s="48"/>
      <c r="F217" s="48"/>
      <c r="G217" s="48"/>
      <c r="H217" s="48"/>
      <c r="I217" s="48"/>
      <c r="J217" s="48"/>
      <c r="K217" s="48"/>
      <c r="L217" s="47"/>
      <c r="M217" s="95">
        <f t="shared" si="22"/>
      </c>
      <c r="N217" s="96">
        <f t="shared" si="23"/>
      </c>
      <c r="O217" s="106">
        <f t="shared" si="18"/>
      </c>
      <c r="P217" s="106">
        <f t="shared" si="19"/>
      </c>
      <c r="Q217" s="51"/>
      <c r="R217" s="51"/>
      <c r="S217" s="51"/>
      <c r="T217" s="51"/>
      <c r="U217" s="51"/>
      <c r="V217" s="165"/>
      <c r="W217" s="166"/>
      <c r="X217" s="167"/>
      <c r="Z217" s="30">
        <f t="shared" si="20"/>
        <v>76</v>
      </c>
    </row>
    <row r="218" spans="1:26" ht="10.5" customHeight="1">
      <c r="A218" s="46"/>
      <c r="B218" s="21">
        <f t="shared" si="21"/>
      </c>
      <c r="C218" s="47"/>
      <c r="D218" s="48"/>
      <c r="E218" s="48"/>
      <c r="F218" s="48"/>
      <c r="G218" s="48"/>
      <c r="H218" s="48"/>
      <c r="I218" s="48"/>
      <c r="J218" s="48"/>
      <c r="K218" s="48"/>
      <c r="L218" s="47"/>
      <c r="M218" s="95">
        <f t="shared" si="22"/>
      </c>
      <c r="N218" s="96">
        <f t="shared" si="23"/>
      </c>
      <c r="O218" s="106">
        <f t="shared" si="18"/>
      </c>
      <c r="P218" s="106">
        <f t="shared" si="19"/>
      </c>
      <c r="Q218" s="51"/>
      <c r="R218" s="51"/>
      <c r="S218" s="51"/>
      <c r="T218" s="51"/>
      <c r="U218" s="51"/>
      <c r="V218" s="165"/>
      <c r="W218" s="166"/>
      <c r="X218" s="167"/>
      <c r="Z218" s="30">
        <f t="shared" si="20"/>
        <v>76</v>
      </c>
    </row>
    <row r="219" spans="1:26" ht="10.5" customHeight="1">
      <c r="A219" s="46"/>
      <c r="B219" s="21">
        <f t="shared" si="21"/>
      </c>
      <c r="C219" s="47"/>
      <c r="D219" s="48"/>
      <c r="E219" s="48"/>
      <c r="F219" s="48"/>
      <c r="G219" s="48"/>
      <c r="H219" s="48"/>
      <c r="I219" s="48"/>
      <c r="J219" s="48"/>
      <c r="K219" s="48"/>
      <c r="L219" s="47"/>
      <c r="M219" s="95">
        <f t="shared" si="22"/>
      </c>
      <c r="N219" s="96">
        <f t="shared" si="23"/>
      </c>
      <c r="O219" s="106">
        <f t="shared" si="18"/>
      </c>
      <c r="P219" s="106">
        <f t="shared" si="19"/>
      </c>
      <c r="Q219" s="51"/>
      <c r="R219" s="51"/>
      <c r="S219" s="51"/>
      <c r="T219" s="51"/>
      <c r="U219" s="51"/>
      <c r="V219" s="165"/>
      <c r="W219" s="166"/>
      <c r="X219" s="167"/>
      <c r="Z219" s="30">
        <f t="shared" si="20"/>
        <v>76</v>
      </c>
    </row>
    <row r="220" spans="1:26" ht="10.5" customHeight="1">
      <c r="A220" s="46"/>
      <c r="B220" s="21">
        <f t="shared" si="21"/>
      </c>
      <c r="C220" s="47"/>
      <c r="D220" s="48"/>
      <c r="E220" s="48"/>
      <c r="F220" s="48"/>
      <c r="G220" s="48"/>
      <c r="H220" s="48"/>
      <c r="I220" s="48"/>
      <c r="J220" s="48"/>
      <c r="K220" s="48"/>
      <c r="L220" s="47"/>
      <c r="M220" s="95">
        <f t="shared" si="22"/>
      </c>
      <c r="N220" s="96">
        <f t="shared" si="23"/>
      </c>
      <c r="O220" s="106">
        <f t="shared" si="18"/>
      </c>
      <c r="P220" s="106">
        <f t="shared" si="19"/>
      </c>
      <c r="Q220" s="51"/>
      <c r="R220" s="51"/>
      <c r="S220" s="51"/>
      <c r="T220" s="51"/>
      <c r="U220" s="51"/>
      <c r="V220" s="165"/>
      <c r="W220" s="166"/>
      <c r="X220" s="167"/>
      <c r="Z220" s="30">
        <f t="shared" si="20"/>
        <v>76</v>
      </c>
    </row>
    <row r="221" spans="1:26" ht="10.5" customHeight="1">
      <c r="A221" s="46"/>
      <c r="B221" s="21">
        <f t="shared" si="21"/>
      </c>
      <c r="C221" s="47"/>
      <c r="D221" s="48"/>
      <c r="E221" s="48"/>
      <c r="F221" s="48"/>
      <c r="G221" s="48"/>
      <c r="H221" s="48"/>
      <c r="I221" s="48"/>
      <c r="J221" s="48"/>
      <c r="K221" s="48"/>
      <c r="L221" s="47"/>
      <c r="M221" s="95">
        <f t="shared" si="22"/>
      </c>
      <c r="N221" s="96">
        <f t="shared" si="23"/>
      </c>
      <c r="O221" s="106">
        <f t="shared" si="18"/>
      </c>
      <c r="P221" s="106">
        <f t="shared" si="19"/>
      </c>
      <c r="Q221" s="51"/>
      <c r="R221" s="51"/>
      <c r="S221" s="51"/>
      <c r="T221" s="51"/>
      <c r="U221" s="51"/>
      <c r="V221" s="165"/>
      <c r="W221" s="166"/>
      <c r="X221" s="167"/>
      <c r="Z221" s="30">
        <f t="shared" si="20"/>
        <v>76</v>
      </c>
    </row>
    <row r="222" spans="1:26" ht="10.5" customHeight="1">
      <c r="A222" s="46"/>
      <c r="B222" s="21">
        <f t="shared" si="21"/>
      </c>
      <c r="C222" s="47"/>
      <c r="D222" s="48"/>
      <c r="E222" s="48"/>
      <c r="F222" s="48"/>
      <c r="G222" s="48"/>
      <c r="H222" s="48"/>
      <c r="I222" s="48"/>
      <c r="J222" s="48"/>
      <c r="K222" s="48"/>
      <c r="L222" s="47"/>
      <c r="M222" s="95">
        <f t="shared" si="22"/>
      </c>
      <c r="N222" s="96">
        <f t="shared" si="23"/>
      </c>
      <c r="O222" s="106">
        <f t="shared" si="18"/>
      </c>
      <c r="P222" s="106">
        <f t="shared" si="19"/>
      </c>
      <c r="Q222" s="51"/>
      <c r="R222" s="51"/>
      <c r="S222" s="51"/>
      <c r="T222" s="51"/>
      <c r="U222" s="51"/>
      <c r="V222" s="165"/>
      <c r="W222" s="166"/>
      <c r="X222" s="167"/>
      <c r="Z222" s="30">
        <f t="shared" si="20"/>
        <v>76</v>
      </c>
    </row>
    <row r="223" spans="1:26" ht="10.5" customHeight="1">
      <c r="A223" s="46"/>
      <c r="B223" s="21">
        <f t="shared" si="21"/>
      </c>
      <c r="C223" s="47"/>
      <c r="D223" s="48"/>
      <c r="E223" s="48"/>
      <c r="F223" s="48"/>
      <c r="G223" s="48"/>
      <c r="H223" s="48"/>
      <c r="I223" s="48"/>
      <c r="J223" s="48"/>
      <c r="K223" s="48"/>
      <c r="L223" s="47"/>
      <c r="M223" s="95">
        <f t="shared" si="22"/>
      </c>
      <c r="N223" s="96">
        <f t="shared" si="23"/>
      </c>
      <c r="O223" s="106">
        <f t="shared" si="18"/>
      </c>
      <c r="P223" s="106">
        <f t="shared" si="19"/>
      </c>
      <c r="Q223" s="51"/>
      <c r="R223" s="51"/>
      <c r="S223" s="51"/>
      <c r="T223" s="51"/>
      <c r="U223" s="51"/>
      <c r="V223" s="165"/>
      <c r="W223" s="166"/>
      <c r="X223" s="167"/>
      <c r="Z223" s="30">
        <f t="shared" si="20"/>
        <v>76</v>
      </c>
    </row>
    <row r="224" spans="1:26" ht="10.5" customHeight="1">
      <c r="A224" s="46"/>
      <c r="B224" s="21">
        <f t="shared" si="21"/>
      </c>
      <c r="C224" s="47"/>
      <c r="D224" s="48"/>
      <c r="E224" s="48"/>
      <c r="F224" s="48"/>
      <c r="G224" s="48"/>
      <c r="H224" s="48"/>
      <c r="I224" s="48"/>
      <c r="J224" s="48"/>
      <c r="K224" s="48"/>
      <c r="L224" s="47"/>
      <c r="M224" s="95">
        <f t="shared" si="22"/>
      </c>
      <c r="N224" s="96">
        <f t="shared" si="23"/>
      </c>
      <c r="O224" s="106">
        <f t="shared" si="18"/>
      </c>
      <c r="P224" s="106">
        <f t="shared" si="19"/>
      </c>
      <c r="Q224" s="51"/>
      <c r="R224" s="51"/>
      <c r="S224" s="51"/>
      <c r="T224" s="51"/>
      <c r="U224" s="51"/>
      <c r="V224" s="165"/>
      <c r="W224" s="166"/>
      <c r="X224" s="167"/>
      <c r="Z224" s="30">
        <f t="shared" si="20"/>
        <v>76</v>
      </c>
    </row>
    <row r="225" spans="1:26" ht="10.5" customHeight="1">
      <c r="A225" s="46"/>
      <c r="B225" s="21">
        <f t="shared" si="21"/>
      </c>
      <c r="C225" s="47"/>
      <c r="D225" s="48"/>
      <c r="E225" s="48"/>
      <c r="F225" s="48"/>
      <c r="G225" s="48"/>
      <c r="H225" s="48"/>
      <c r="I225" s="48"/>
      <c r="J225" s="48"/>
      <c r="K225" s="48"/>
      <c r="L225" s="47"/>
      <c r="M225" s="95">
        <f t="shared" si="22"/>
      </c>
      <c r="N225" s="96">
        <f t="shared" si="23"/>
      </c>
      <c r="O225" s="106">
        <f t="shared" si="18"/>
      </c>
      <c r="P225" s="106">
        <f t="shared" si="19"/>
      </c>
      <c r="Q225" s="51"/>
      <c r="R225" s="51"/>
      <c r="S225" s="51"/>
      <c r="T225" s="51"/>
      <c r="U225" s="51"/>
      <c r="V225" s="165"/>
      <c r="W225" s="166"/>
      <c r="X225" s="167"/>
      <c r="Z225" s="30">
        <f t="shared" si="20"/>
        <v>76</v>
      </c>
    </row>
    <row r="226" spans="1:26" ht="10.5" customHeight="1">
      <c r="A226" s="46"/>
      <c r="B226" s="21">
        <f t="shared" si="21"/>
      </c>
      <c r="C226" s="47"/>
      <c r="D226" s="48"/>
      <c r="E226" s="48"/>
      <c r="F226" s="48"/>
      <c r="G226" s="48"/>
      <c r="H226" s="48"/>
      <c r="I226" s="48"/>
      <c r="J226" s="48"/>
      <c r="K226" s="48"/>
      <c r="L226" s="47"/>
      <c r="M226" s="95">
        <f t="shared" si="22"/>
      </c>
      <c r="N226" s="96">
        <f t="shared" si="23"/>
      </c>
      <c r="O226" s="106">
        <f t="shared" si="18"/>
      </c>
      <c r="P226" s="106">
        <f t="shared" si="19"/>
      </c>
      <c r="Q226" s="51"/>
      <c r="R226" s="51"/>
      <c r="S226" s="51"/>
      <c r="T226" s="51"/>
      <c r="U226" s="51"/>
      <c r="V226" s="165"/>
      <c r="W226" s="166"/>
      <c r="X226" s="167"/>
      <c r="Z226" s="30">
        <f t="shared" si="20"/>
        <v>76</v>
      </c>
    </row>
    <row r="227" spans="1:26" ht="10.5" customHeight="1">
      <c r="A227" s="46"/>
      <c r="B227" s="21">
        <f t="shared" si="21"/>
      </c>
      <c r="C227" s="47"/>
      <c r="D227" s="48"/>
      <c r="E227" s="48"/>
      <c r="F227" s="48"/>
      <c r="G227" s="48"/>
      <c r="H227" s="48"/>
      <c r="I227" s="48"/>
      <c r="J227" s="48"/>
      <c r="K227" s="48"/>
      <c r="L227" s="47"/>
      <c r="M227" s="95">
        <f t="shared" si="22"/>
      </c>
      <c r="N227" s="96">
        <f t="shared" si="23"/>
      </c>
      <c r="O227" s="106">
        <f t="shared" si="18"/>
      </c>
      <c r="P227" s="106">
        <f t="shared" si="19"/>
      </c>
      <c r="Q227" s="51"/>
      <c r="R227" s="51"/>
      <c r="S227" s="51"/>
      <c r="T227" s="51"/>
      <c r="U227" s="51"/>
      <c r="V227" s="165"/>
      <c r="W227" s="166"/>
      <c r="X227" s="167"/>
      <c r="Z227" s="30">
        <f t="shared" si="20"/>
        <v>76</v>
      </c>
    </row>
    <row r="228" spans="1:26" ht="10.5" customHeight="1">
      <c r="A228" s="46"/>
      <c r="B228" s="21">
        <f t="shared" si="21"/>
      </c>
      <c r="C228" s="47"/>
      <c r="D228" s="48"/>
      <c r="E228" s="48"/>
      <c r="F228" s="48"/>
      <c r="G228" s="48"/>
      <c r="H228" s="48"/>
      <c r="I228" s="48"/>
      <c r="J228" s="48"/>
      <c r="K228" s="48"/>
      <c r="L228" s="47"/>
      <c r="M228" s="95">
        <f t="shared" si="22"/>
      </c>
      <c r="N228" s="96">
        <f t="shared" si="23"/>
      </c>
      <c r="O228" s="106">
        <f t="shared" si="18"/>
      </c>
      <c r="P228" s="106">
        <f t="shared" si="19"/>
      </c>
      <c r="Q228" s="51"/>
      <c r="R228" s="51"/>
      <c r="S228" s="51"/>
      <c r="T228" s="51"/>
      <c r="U228" s="51"/>
      <c r="V228" s="165"/>
      <c r="W228" s="166"/>
      <c r="X228" s="167"/>
      <c r="Z228" s="30">
        <f t="shared" si="20"/>
        <v>76</v>
      </c>
    </row>
    <row r="229" spans="1:26" ht="10.5" customHeight="1">
      <c r="A229" s="46"/>
      <c r="B229" s="21">
        <f t="shared" si="21"/>
      </c>
      <c r="C229" s="47"/>
      <c r="D229" s="48"/>
      <c r="E229" s="48"/>
      <c r="F229" s="48"/>
      <c r="G229" s="48"/>
      <c r="H229" s="48"/>
      <c r="I229" s="48"/>
      <c r="J229" s="48"/>
      <c r="K229" s="48"/>
      <c r="L229" s="47"/>
      <c r="M229" s="95">
        <f t="shared" si="22"/>
      </c>
      <c r="N229" s="96">
        <f t="shared" si="23"/>
      </c>
      <c r="O229" s="106">
        <f t="shared" si="18"/>
      </c>
      <c r="P229" s="106">
        <f t="shared" si="19"/>
      </c>
      <c r="Q229" s="51"/>
      <c r="R229" s="51"/>
      <c r="S229" s="51"/>
      <c r="T229" s="51"/>
      <c r="U229" s="51"/>
      <c r="V229" s="165"/>
      <c r="W229" s="166"/>
      <c r="X229" s="167"/>
      <c r="Z229" s="30">
        <f t="shared" si="20"/>
        <v>76</v>
      </c>
    </row>
    <row r="230" spans="1:26" ht="10.5" customHeight="1">
      <c r="A230" s="46"/>
      <c r="B230" s="21">
        <f t="shared" si="21"/>
      </c>
      <c r="C230" s="47"/>
      <c r="D230" s="48"/>
      <c r="E230" s="48"/>
      <c r="F230" s="48"/>
      <c r="G230" s="48"/>
      <c r="H230" s="48"/>
      <c r="I230" s="48"/>
      <c r="J230" s="48"/>
      <c r="K230" s="48"/>
      <c r="L230" s="47"/>
      <c r="M230" s="95">
        <f t="shared" si="22"/>
      </c>
      <c r="N230" s="96">
        <f t="shared" si="23"/>
      </c>
      <c r="O230" s="106">
        <f t="shared" si="18"/>
      </c>
      <c r="P230" s="106">
        <f t="shared" si="19"/>
      </c>
      <c r="Q230" s="51"/>
      <c r="R230" s="51"/>
      <c r="S230" s="51"/>
      <c r="T230" s="51"/>
      <c r="U230" s="51"/>
      <c r="V230" s="165"/>
      <c r="W230" s="166"/>
      <c r="X230" s="167"/>
      <c r="Z230" s="30">
        <f t="shared" si="20"/>
        <v>76</v>
      </c>
    </row>
    <row r="231" spans="1:26" ht="10.5" customHeight="1">
      <c r="A231" s="46"/>
      <c r="B231" s="21">
        <f t="shared" si="21"/>
      </c>
      <c r="C231" s="47"/>
      <c r="D231" s="48"/>
      <c r="E231" s="48"/>
      <c r="F231" s="48"/>
      <c r="G231" s="48"/>
      <c r="H231" s="48"/>
      <c r="I231" s="48"/>
      <c r="J231" s="48"/>
      <c r="K231" s="48"/>
      <c r="L231" s="47"/>
      <c r="M231" s="95">
        <f t="shared" si="22"/>
      </c>
      <c r="N231" s="96">
        <f t="shared" si="23"/>
      </c>
      <c r="O231" s="106">
        <f t="shared" si="18"/>
      </c>
      <c r="P231" s="106">
        <f t="shared" si="19"/>
      </c>
      <c r="Q231" s="51"/>
      <c r="R231" s="51"/>
      <c r="S231" s="51"/>
      <c r="T231" s="51"/>
      <c r="U231" s="51"/>
      <c r="V231" s="165"/>
      <c r="W231" s="166"/>
      <c r="X231" s="167"/>
      <c r="Z231" s="30">
        <f t="shared" si="20"/>
        <v>76</v>
      </c>
    </row>
    <row r="232" spans="1:26" ht="10.5" customHeight="1">
      <c r="A232" s="46"/>
      <c r="B232" s="21">
        <f t="shared" si="21"/>
      </c>
      <c r="C232" s="47"/>
      <c r="D232" s="48"/>
      <c r="E232" s="48"/>
      <c r="F232" s="48"/>
      <c r="G232" s="48"/>
      <c r="H232" s="48"/>
      <c r="I232" s="48"/>
      <c r="J232" s="48"/>
      <c r="K232" s="48"/>
      <c r="L232" s="47"/>
      <c r="M232" s="95">
        <f t="shared" si="22"/>
      </c>
      <c r="N232" s="96">
        <f t="shared" si="23"/>
      </c>
      <c r="O232" s="106">
        <f t="shared" si="18"/>
      </c>
      <c r="P232" s="106">
        <f t="shared" si="19"/>
      </c>
      <c r="Q232" s="51"/>
      <c r="R232" s="51"/>
      <c r="S232" s="51"/>
      <c r="T232" s="51"/>
      <c r="U232" s="51"/>
      <c r="V232" s="165"/>
      <c r="W232" s="166"/>
      <c r="X232" s="167"/>
      <c r="Z232" s="30">
        <f t="shared" si="20"/>
        <v>76</v>
      </c>
    </row>
    <row r="233" spans="1:26" ht="10.5" customHeight="1">
      <c r="A233" s="46"/>
      <c r="B233" s="21">
        <f t="shared" si="21"/>
      </c>
      <c r="C233" s="47"/>
      <c r="D233" s="48"/>
      <c r="E233" s="48"/>
      <c r="F233" s="48"/>
      <c r="G233" s="48"/>
      <c r="H233" s="48"/>
      <c r="I233" s="48"/>
      <c r="J233" s="48"/>
      <c r="K233" s="48"/>
      <c r="L233" s="47"/>
      <c r="M233" s="95">
        <f t="shared" si="22"/>
      </c>
      <c r="N233" s="96">
        <f t="shared" si="23"/>
      </c>
      <c r="O233" s="106">
        <f t="shared" si="18"/>
      </c>
      <c r="P233" s="106">
        <f t="shared" si="19"/>
      </c>
      <c r="Q233" s="51"/>
      <c r="R233" s="51"/>
      <c r="S233" s="51"/>
      <c r="T233" s="51"/>
      <c r="U233" s="51"/>
      <c r="V233" s="165"/>
      <c r="W233" s="166"/>
      <c r="X233" s="167"/>
      <c r="Z233" s="30">
        <f t="shared" si="20"/>
        <v>76</v>
      </c>
    </row>
    <row r="234" spans="1:26" ht="10.5" customHeight="1">
      <c r="A234" s="46"/>
      <c r="B234" s="21">
        <f t="shared" si="21"/>
      </c>
      <c r="C234" s="47"/>
      <c r="D234" s="48"/>
      <c r="E234" s="48"/>
      <c r="F234" s="48"/>
      <c r="G234" s="48"/>
      <c r="H234" s="48"/>
      <c r="I234" s="48"/>
      <c r="J234" s="48"/>
      <c r="K234" s="48"/>
      <c r="L234" s="47"/>
      <c r="M234" s="95">
        <f t="shared" si="22"/>
      </c>
      <c r="N234" s="96">
        <f t="shared" si="23"/>
      </c>
      <c r="O234" s="106">
        <f t="shared" si="18"/>
      </c>
      <c r="P234" s="106">
        <f t="shared" si="19"/>
      </c>
      <c r="Q234" s="51"/>
      <c r="R234" s="51"/>
      <c r="S234" s="51"/>
      <c r="T234" s="51"/>
      <c r="U234" s="51"/>
      <c r="V234" s="165"/>
      <c r="W234" s="166"/>
      <c r="X234" s="167"/>
      <c r="Z234" s="30">
        <f t="shared" si="20"/>
        <v>76</v>
      </c>
    </row>
    <row r="235" spans="1:26" ht="10.5" customHeight="1">
      <c r="A235" s="46"/>
      <c r="B235" s="21">
        <f t="shared" si="21"/>
      </c>
      <c r="C235" s="47"/>
      <c r="D235" s="48"/>
      <c r="E235" s="48"/>
      <c r="F235" s="48"/>
      <c r="G235" s="48"/>
      <c r="H235" s="48"/>
      <c r="I235" s="48"/>
      <c r="J235" s="48"/>
      <c r="K235" s="48"/>
      <c r="L235" s="47"/>
      <c r="M235" s="95">
        <f t="shared" si="22"/>
      </c>
      <c r="N235" s="96">
        <f t="shared" si="23"/>
      </c>
      <c r="O235" s="106">
        <f t="shared" si="18"/>
      </c>
      <c r="P235" s="106">
        <f t="shared" si="19"/>
      </c>
      <c r="Q235" s="51"/>
      <c r="R235" s="51"/>
      <c r="S235" s="51"/>
      <c r="T235" s="51"/>
      <c r="U235" s="51"/>
      <c r="V235" s="165"/>
      <c r="W235" s="166"/>
      <c r="X235" s="167"/>
      <c r="Z235" s="30">
        <f t="shared" si="20"/>
        <v>76</v>
      </c>
    </row>
    <row r="236" spans="1:26" ht="10.5" customHeight="1">
      <c r="A236" s="46"/>
      <c r="B236" s="21">
        <f t="shared" si="21"/>
      </c>
      <c r="C236" s="47"/>
      <c r="D236" s="48"/>
      <c r="E236" s="48"/>
      <c r="F236" s="48"/>
      <c r="G236" s="48"/>
      <c r="H236" s="48"/>
      <c r="I236" s="48"/>
      <c r="J236" s="48"/>
      <c r="K236" s="48"/>
      <c r="L236" s="47"/>
      <c r="M236" s="95">
        <f t="shared" si="22"/>
      </c>
      <c r="N236" s="96">
        <f t="shared" si="23"/>
      </c>
      <c r="O236" s="106">
        <f t="shared" si="18"/>
      </c>
      <c r="P236" s="106">
        <f t="shared" si="19"/>
      </c>
      <c r="Q236" s="51"/>
      <c r="R236" s="51"/>
      <c r="S236" s="51"/>
      <c r="T236" s="51"/>
      <c r="U236" s="51"/>
      <c r="V236" s="165"/>
      <c r="W236" s="166"/>
      <c r="X236" s="167"/>
      <c r="Z236" s="30">
        <f t="shared" si="20"/>
        <v>76</v>
      </c>
    </row>
    <row r="237" spans="1:26" ht="10.5" customHeight="1">
      <c r="A237" s="46"/>
      <c r="B237" s="21">
        <f t="shared" si="21"/>
      </c>
      <c r="C237" s="47"/>
      <c r="D237" s="48"/>
      <c r="E237" s="48"/>
      <c r="F237" s="48"/>
      <c r="G237" s="48"/>
      <c r="H237" s="48"/>
      <c r="I237" s="48"/>
      <c r="J237" s="48"/>
      <c r="K237" s="48"/>
      <c r="L237" s="47"/>
      <c r="M237" s="95">
        <f aca="true" t="shared" si="24" ref="M237:M300">IF(N237="","",TRUNC(1000/(N237*1000/60))+((1000/(N237*1000/60))-TRUNC(1000/(N237*1000/60)))*60/100)</f>
      </c>
      <c r="N237" s="96">
        <f aca="true" t="shared" si="25" ref="N237:N300">IF(AND(C237&lt;&gt;"",OR(D237&lt;&gt;"",E237&lt;&gt;"",F237&lt;&gt;"")),3600*C237/(3600*D237+60*E237+F237),"")</f>
      </c>
      <c r="O237" s="106">
        <f aca="true" t="shared" si="26" ref="O237:O300">IF(C237="","",IF(S$3="","Quanto pesi?",C237*S$3/20))</f>
      </c>
      <c r="P237" s="106">
        <f t="shared" si="19"/>
      </c>
      <c r="Q237" s="51"/>
      <c r="R237" s="51"/>
      <c r="S237" s="51"/>
      <c r="T237" s="51"/>
      <c r="U237" s="51"/>
      <c r="V237" s="165"/>
      <c r="W237" s="166"/>
      <c r="X237" s="167"/>
      <c r="Z237" s="30">
        <f t="shared" si="20"/>
        <v>76</v>
      </c>
    </row>
    <row r="238" spans="1:26" ht="10.5" customHeight="1">
      <c r="A238" s="46"/>
      <c r="B238" s="21">
        <f t="shared" si="21"/>
      </c>
      <c r="C238" s="47"/>
      <c r="D238" s="48"/>
      <c r="E238" s="48"/>
      <c r="F238" s="48"/>
      <c r="G238" s="48"/>
      <c r="H238" s="48"/>
      <c r="I238" s="48"/>
      <c r="J238" s="48"/>
      <c r="K238" s="48"/>
      <c r="L238" s="47"/>
      <c r="M238" s="95">
        <f t="shared" si="24"/>
      </c>
      <c r="N238" s="96">
        <f t="shared" si="25"/>
      </c>
      <c r="O238" s="106">
        <f t="shared" si="26"/>
      </c>
      <c r="P238" s="106">
        <f t="shared" si="19"/>
      </c>
      <c r="Q238" s="51"/>
      <c r="R238" s="51"/>
      <c r="S238" s="51"/>
      <c r="T238" s="51"/>
      <c r="U238" s="51"/>
      <c r="V238" s="165"/>
      <c r="W238" s="166"/>
      <c r="X238" s="167"/>
      <c r="Z238" s="30">
        <f t="shared" si="20"/>
        <v>76</v>
      </c>
    </row>
    <row r="239" spans="1:26" ht="10.5" customHeight="1">
      <c r="A239" s="46"/>
      <c r="B239" s="21">
        <f t="shared" si="21"/>
      </c>
      <c r="C239" s="47"/>
      <c r="D239" s="48"/>
      <c r="E239" s="48"/>
      <c r="F239" s="48"/>
      <c r="G239" s="48"/>
      <c r="H239" s="48"/>
      <c r="I239" s="48"/>
      <c r="J239" s="48"/>
      <c r="K239" s="48"/>
      <c r="L239" s="47"/>
      <c r="M239" s="95">
        <f t="shared" si="24"/>
      </c>
      <c r="N239" s="96">
        <f t="shared" si="25"/>
      </c>
      <c r="O239" s="106">
        <f t="shared" si="26"/>
      </c>
      <c r="P239" s="106">
        <f t="shared" si="19"/>
      </c>
      <c r="Q239" s="51"/>
      <c r="R239" s="51"/>
      <c r="S239" s="51"/>
      <c r="T239" s="51"/>
      <c r="U239" s="51"/>
      <c r="V239" s="165"/>
      <c r="W239" s="166"/>
      <c r="X239" s="167"/>
      <c r="Z239" s="30">
        <f t="shared" si="20"/>
        <v>76</v>
      </c>
    </row>
    <row r="240" spans="1:26" ht="10.5" customHeight="1">
      <c r="A240" s="46"/>
      <c r="B240" s="21">
        <f t="shared" si="21"/>
      </c>
      <c r="C240" s="47"/>
      <c r="D240" s="48"/>
      <c r="E240" s="48"/>
      <c r="F240" s="48"/>
      <c r="G240" s="48"/>
      <c r="H240" s="48"/>
      <c r="I240" s="48"/>
      <c r="J240" s="48"/>
      <c r="K240" s="48"/>
      <c r="L240" s="47"/>
      <c r="M240" s="95">
        <f t="shared" si="24"/>
      </c>
      <c r="N240" s="96">
        <f t="shared" si="25"/>
      </c>
      <c r="O240" s="106">
        <f t="shared" si="26"/>
      </c>
      <c r="P240" s="106">
        <f t="shared" si="19"/>
      </c>
      <c r="Q240" s="51"/>
      <c r="R240" s="51"/>
      <c r="S240" s="51"/>
      <c r="T240" s="51"/>
      <c r="U240" s="51"/>
      <c r="V240" s="165"/>
      <c r="W240" s="166"/>
      <c r="X240" s="167"/>
      <c r="Z240" s="30">
        <f t="shared" si="20"/>
        <v>76</v>
      </c>
    </row>
    <row r="241" spans="1:26" ht="10.5" customHeight="1">
      <c r="A241" s="46"/>
      <c r="B241" s="21">
        <f t="shared" si="21"/>
      </c>
      <c r="C241" s="47"/>
      <c r="D241" s="48"/>
      <c r="E241" s="48"/>
      <c r="F241" s="48"/>
      <c r="G241" s="48"/>
      <c r="H241" s="48"/>
      <c r="I241" s="48"/>
      <c r="J241" s="48"/>
      <c r="K241" s="48"/>
      <c r="L241" s="47"/>
      <c r="M241" s="95">
        <f t="shared" si="24"/>
      </c>
      <c r="N241" s="96">
        <f t="shared" si="25"/>
      </c>
      <c r="O241" s="106">
        <f t="shared" si="26"/>
      </c>
      <c r="P241" s="106">
        <f t="shared" si="19"/>
      </c>
      <c r="Q241" s="51"/>
      <c r="R241" s="51"/>
      <c r="S241" s="51"/>
      <c r="T241" s="51"/>
      <c r="U241" s="51"/>
      <c r="V241" s="165"/>
      <c r="W241" s="166"/>
      <c r="X241" s="167"/>
      <c r="Z241" s="30">
        <f t="shared" si="20"/>
        <v>76</v>
      </c>
    </row>
    <row r="242" spans="1:26" ht="10.5" customHeight="1">
      <c r="A242" s="46"/>
      <c r="B242" s="21">
        <f t="shared" si="21"/>
      </c>
      <c r="C242" s="47"/>
      <c r="D242" s="48"/>
      <c r="E242" s="48"/>
      <c r="F242" s="48"/>
      <c r="G242" s="48"/>
      <c r="H242" s="48"/>
      <c r="I242" s="48"/>
      <c r="J242" s="48"/>
      <c r="K242" s="48"/>
      <c r="L242" s="47"/>
      <c r="M242" s="95">
        <f t="shared" si="24"/>
      </c>
      <c r="N242" s="96">
        <f t="shared" si="25"/>
      </c>
      <c r="O242" s="106">
        <f t="shared" si="26"/>
      </c>
      <c r="P242" s="106">
        <f t="shared" si="19"/>
      </c>
      <c r="Q242" s="51"/>
      <c r="R242" s="51"/>
      <c r="S242" s="51"/>
      <c r="T242" s="51"/>
      <c r="U242" s="51"/>
      <c r="V242" s="165"/>
      <c r="W242" s="166"/>
      <c r="X242" s="167"/>
      <c r="Z242" s="30">
        <f t="shared" si="20"/>
        <v>76</v>
      </c>
    </row>
    <row r="243" spans="1:26" ht="10.5" customHeight="1">
      <c r="A243" s="46"/>
      <c r="B243" s="21">
        <f t="shared" si="21"/>
      </c>
      <c r="C243" s="47"/>
      <c r="D243" s="48"/>
      <c r="E243" s="48"/>
      <c r="F243" s="48"/>
      <c r="G243" s="48"/>
      <c r="H243" s="48"/>
      <c r="I243" s="48"/>
      <c r="J243" s="48"/>
      <c r="K243" s="48"/>
      <c r="L243" s="47"/>
      <c r="M243" s="95">
        <f t="shared" si="24"/>
      </c>
      <c r="N243" s="96">
        <f t="shared" si="25"/>
      </c>
      <c r="O243" s="106">
        <f t="shared" si="26"/>
      </c>
      <c r="P243" s="106">
        <f t="shared" si="19"/>
      </c>
      <c r="Q243" s="51"/>
      <c r="R243" s="51"/>
      <c r="S243" s="51"/>
      <c r="T243" s="51"/>
      <c r="U243" s="51"/>
      <c r="V243" s="165"/>
      <c r="W243" s="166"/>
      <c r="X243" s="167"/>
      <c r="Z243" s="30">
        <f t="shared" si="20"/>
        <v>76</v>
      </c>
    </row>
    <row r="244" spans="1:26" ht="10.5" customHeight="1">
      <c r="A244" s="46"/>
      <c r="B244" s="21">
        <f t="shared" si="21"/>
      </c>
      <c r="C244" s="47"/>
      <c r="D244" s="48"/>
      <c r="E244" s="48"/>
      <c r="F244" s="48"/>
      <c r="G244" s="48"/>
      <c r="H244" s="48"/>
      <c r="I244" s="48"/>
      <c r="J244" s="48"/>
      <c r="K244" s="48"/>
      <c r="L244" s="47"/>
      <c r="M244" s="95">
        <f t="shared" si="24"/>
      </c>
      <c r="N244" s="96">
        <f t="shared" si="25"/>
      </c>
      <c r="O244" s="106">
        <f t="shared" si="26"/>
      </c>
      <c r="P244" s="106">
        <f t="shared" si="19"/>
      </c>
      <c r="Q244" s="51"/>
      <c r="R244" s="51"/>
      <c r="S244" s="51"/>
      <c r="T244" s="51"/>
      <c r="U244" s="51"/>
      <c r="V244" s="165"/>
      <c r="W244" s="166"/>
      <c r="X244" s="167"/>
      <c r="Z244" s="30">
        <f t="shared" si="20"/>
        <v>76</v>
      </c>
    </row>
    <row r="245" spans="1:26" ht="10.5" customHeight="1">
      <c r="A245" s="46"/>
      <c r="B245" s="21">
        <f t="shared" si="21"/>
      </c>
      <c r="C245" s="47"/>
      <c r="D245" s="48"/>
      <c r="E245" s="48"/>
      <c r="F245" s="48"/>
      <c r="G245" s="48"/>
      <c r="H245" s="48"/>
      <c r="I245" s="48"/>
      <c r="J245" s="48"/>
      <c r="K245" s="48"/>
      <c r="L245" s="47"/>
      <c r="M245" s="95">
        <f t="shared" si="24"/>
      </c>
      <c r="N245" s="96">
        <f t="shared" si="25"/>
      </c>
      <c r="O245" s="106">
        <f t="shared" si="26"/>
      </c>
      <c r="P245" s="106">
        <f t="shared" si="19"/>
      </c>
      <c r="Q245" s="51"/>
      <c r="R245" s="51"/>
      <c r="S245" s="51"/>
      <c r="T245" s="51"/>
      <c r="U245" s="51"/>
      <c r="V245" s="165"/>
      <c r="W245" s="166"/>
      <c r="X245" s="167"/>
      <c r="Z245" s="30">
        <f t="shared" si="20"/>
        <v>76</v>
      </c>
    </row>
    <row r="246" spans="1:26" ht="10.5" customHeight="1">
      <c r="A246" s="46"/>
      <c r="B246" s="21">
        <f t="shared" si="21"/>
      </c>
      <c r="C246" s="47"/>
      <c r="D246" s="48"/>
      <c r="E246" s="48"/>
      <c r="F246" s="48"/>
      <c r="G246" s="48"/>
      <c r="H246" s="48"/>
      <c r="I246" s="48"/>
      <c r="J246" s="48"/>
      <c r="K246" s="48"/>
      <c r="L246" s="47"/>
      <c r="M246" s="95">
        <f t="shared" si="24"/>
      </c>
      <c r="N246" s="96">
        <f t="shared" si="25"/>
      </c>
      <c r="O246" s="106">
        <f t="shared" si="26"/>
      </c>
      <c r="P246" s="106">
        <f t="shared" si="19"/>
      </c>
      <c r="Q246" s="51"/>
      <c r="R246" s="51"/>
      <c r="S246" s="51"/>
      <c r="T246" s="51"/>
      <c r="U246" s="51"/>
      <c r="V246" s="165"/>
      <c r="W246" s="166"/>
      <c r="X246" s="167"/>
      <c r="Z246" s="30">
        <f t="shared" si="20"/>
        <v>76</v>
      </c>
    </row>
    <row r="247" spans="1:26" ht="10.5" customHeight="1">
      <c r="A247" s="46"/>
      <c r="B247" s="21">
        <f t="shared" si="21"/>
      </c>
      <c r="C247" s="47"/>
      <c r="D247" s="48"/>
      <c r="E247" s="48"/>
      <c r="F247" s="48"/>
      <c r="G247" s="48"/>
      <c r="H247" s="48"/>
      <c r="I247" s="48"/>
      <c r="J247" s="48"/>
      <c r="K247" s="48"/>
      <c r="L247" s="47"/>
      <c r="M247" s="95">
        <f t="shared" si="24"/>
      </c>
      <c r="N247" s="96">
        <f t="shared" si="25"/>
      </c>
      <c r="O247" s="106">
        <f t="shared" si="26"/>
      </c>
      <c r="P247" s="106">
        <f t="shared" si="19"/>
      </c>
      <c r="Q247" s="51"/>
      <c r="R247" s="51"/>
      <c r="S247" s="51"/>
      <c r="T247" s="51"/>
      <c r="U247" s="51"/>
      <c r="V247" s="165"/>
      <c r="W247" s="166"/>
      <c r="X247" s="167"/>
      <c r="Z247" s="30">
        <f t="shared" si="20"/>
        <v>76</v>
      </c>
    </row>
    <row r="248" spans="1:26" ht="10.5" customHeight="1">
      <c r="A248" s="46"/>
      <c r="B248" s="21">
        <f t="shared" si="21"/>
      </c>
      <c r="C248" s="47"/>
      <c r="D248" s="48"/>
      <c r="E248" s="48"/>
      <c r="F248" s="48"/>
      <c r="G248" s="48"/>
      <c r="H248" s="48"/>
      <c r="I248" s="48"/>
      <c r="J248" s="48"/>
      <c r="K248" s="48"/>
      <c r="L248" s="47"/>
      <c r="M248" s="95">
        <f t="shared" si="24"/>
      </c>
      <c r="N248" s="96">
        <f t="shared" si="25"/>
      </c>
      <c r="O248" s="106">
        <f t="shared" si="26"/>
      </c>
      <c r="P248" s="106">
        <f t="shared" si="19"/>
      </c>
      <c r="Q248" s="51"/>
      <c r="R248" s="51"/>
      <c r="S248" s="51"/>
      <c r="T248" s="51"/>
      <c r="U248" s="51"/>
      <c r="V248" s="165"/>
      <c r="W248" s="166"/>
      <c r="X248" s="167"/>
      <c r="Z248" s="30">
        <f t="shared" si="20"/>
        <v>76</v>
      </c>
    </row>
    <row r="249" spans="1:26" ht="10.5" customHeight="1">
      <c r="A249" s="46"/>
      <c r="B249" s="21">
        <f t="shared" si="21"/>
      </c>
      <c r="C249" s="47"/>
      <c r="D249" s="48"/>
      <c r="E249" s="48"/>
      <c r="F249" s="48"/>
      <c r="G249" s="48"/>
      <c r="H249" s="48"/>
      <c r="I249" s="48"/>
      <c r="J249" s="48"/>
      <c r="K249" s="48"/>
      <c r="L249" s="47"/>
      <c r="M249" s="95">
        <f t="shared" si="24"/>
      </c>
      <c r="N249" s="96">
        <f t="shared" si="25"/>
      </c>
      <c r="O249" s="106">
        <f t="shared" si="26"/>
      </c>
      <c r="P249" s="106">
        <f t="shared" si="19"/>
      </c>
      <c r="Q249" s="51"/>
      <c r="R249" s="51"/>
      <c r="S249" s="51"/>
      <c r="T249" s="51"/>
      <c r="U249" s="51"/>
      <c r="V249" s="165"/>
      <c r="W249" s="166"/>
      <c r="X249" s="167"/>
      <c r="Z249" s="30">
        <f t="shared" si="20"/>
        <v>76</v>
      </c>
    </row>
    <row r="250" spans="1:26" ht="10.5" customHeight="1">
      <c r="A250" s="46"/>
      <c r="B250" s="21">
        <f t="shared" si="21"/>
      </c>
      <c r="C250" s="47"/>
      <c r="D250" s="48"/>
      <c r="E250" s="48"/>
      <c r="F250" s="48"/>
      <c r="G250" s="48"/>
      <c r="H250" s="48"/>
      <c r="I250" s="48"/>
      <c r="J250" s="48"/>
      <c r="K250" s="48"/>
      <c r="L250" s="47"/>
      <c r="M250" s="95">
        <f t="shared" si="24"/>
      </c>
      <c r="N250" s="96">
        <f t="shared" si="25"/>
      </c>
      <c r="O250" s="106">
        <f t="shared" si="26"/>
      </c>
      <c r="P250" s="106">
        <f t="shared" si="19"/>
      </c>
      <c r="Q250" s="51"/>
      <c r="R250" s="51"/>
      <c r="S250" s="51"/>
      <c r="T250" s="51"/>
      <c r="U250" s="51"/>
      <c r="V250" s="165"/>
      <c r="W250" s="166"/>
      <c r="X250" s="167"/>
      <c r="Z250" s="30">
        <f t="shared" si="20"/>
        <v>76</v>
      </c>
    </row>
    <row r="251" spans="1:26" ht="10.5" customHeight="1">
      <c r="A251" s="46"/>
      <c r="B251" s="21">
        <f t="shared" si="21"/>
      </c>
      <c r="C251" s="47"/>
      <c r="D251" s="48"/>
      <c r="E251" s="48"/>
      <c r="F251" s="48"/>
      <c r="G251" s="48"/>
      <c r="H251" s="48"/>
      <c r="I251" s="48"/>
      <c r="J251" s="48"/>
      <c r="K251" s="48"/>
      <c r="L251" s="47"/>
      <c r="M251" s="95">
        <f t="shared" si="24"/>
      </c>
      <c r="N251" s="96">
        <f t="shared" si="25"/>
      </c>
      <c r="O251" s="106">
        <f t="shared" si="26"/>
      </c>
      <c r="P251" s="106">
        <f t="shared" si="19"/>
      </c>
      <c r="Q251" s="51"/>
      <c r="R251" s="51"/>
      <c r="S251" s="51"/>
      <c r="T251" s="51"/>
      <c r="U251" s="51"/>
      <c r="V251" s="165"/>
      <c r="W251" s="166"/>
      <c r="X251" s="167"/>
      <c r="Z251" s="30">
        <f t="shared" si="20"/>
        <v>76</v>
      </c>
    </row>
    <row r="252" spans="1:26" ht="10.5" customHeight="1">
      <c r="A252" s="46"/>
      <c r="B252" s="21">
        <f t="shared" si="21"/>
      </c>
      <c r="C252" s="47"/>
      <c r="D252" s="48"/>
      <c r="E252" s="48"/>
      <c r="F252" s="48"/>
      <c r="G252" s="48"/>
      <c r="H252" s="48"/>
      <c r="I252" s="48"/>
      <c r="J252" s="48"/>
      <c r="K252" s="48"/>
      <c r="L252" s="47"/>
      <c r="M252" s="95">
        <f t="shared" si="24"/>
      </c>
      <c r="N252" s="96">
        <f t="shared" si="25"/>
      </c>
      <c r="O252" s="106">
        <f t="shared" si="26"/>
      </c>
      <c r="P252" s="106">
        <f t="shared" si="19"/>
      </c>
      <c r="Q252" s="51"/>
      <c r="R252" s="51"/>
      <c r="S252" s="51"/>
      <c r="T252" s="51"/>
      <c r="U252" s="51"/>
      <c r="V252" s="165"/>
      <c r="W252" s="166"/>
      <c r="X252" s="167"/>
      <c r="Z252" s="30">
        <f t="shared" si="20"/>
        <v>76</v>
      </c>
    </row>
    <row r="253" spans="1:26" ht="10.5" customHeight="1">
      <c r="A253" s="46"/>
      <c r="B253" s="21">
        <f t="shared" si="21"/>
      </c>
      <c r="C253" s="47"/>
      <c r="D253" s="48"/>
      <c r="E253" s="48"/>
      <c r="F253" s="48"/>
      <c r="G253" s="48"/>
      <c r="H253" s="48"/>
      <c r="I253" s="48"/>
      <c r="J253" s="48"/>
      <c r="K253" s="48"/>
      <c r="L253" s="47"/>
      <c r="M253" s="95">
        <f t="shared" si="24"/>
      </c>
      <c r="N253" s="96">
        <f t="shared" si="25"/>
      </c>
      <c r="O253" s="106">
        <f t="shared" si="26"/>
      </c>
      <c r="P253" s="106">
        <f t="shared" si="19"/>
      </c>
      <c r="Q253" s="51"/>
      <c r="R253" s="51"/>
      <c r="S253" s="51"/>
      <c r="T253" s="51"/>
      <c r="U253" s="51"/>
      <c r="V253" s="165"/>
      <c r="W253" s="166"/>
      <c r="X253" s="167"/>
      <c r="Z253" s="30">
        <f t="shared" si="20"/>
        <v>76</v>
      </c>
    </row>
    <row r="254" spans="1:26" ht="10.5" customHeight="1">
      <c r="A254" s="46"/>
      <c r="B254" s="21">
        <f t="shared" si="21"/>
      </c>
      <c r="C254" s="47"/>
      <c r="D254" s="48"/>
      <c r="E254" s="48"/>
      <c r="F254" s="48"/>
      <c r="G254" s="48"/>
      <c r="H254" s="48"/>
      <c r="I254" s="48"/>
      <c r="J254" s="48"/>
      <c r="K254" s="48"/>
      <c r="L254" s="47"/>
      <c r="M254" s="95">
        <f t="shared" si="24"/>
      </c>
      <c r="N254" s="96">
        <f t="shared" si="25"/>
      </c>
      <c r="O254" s="106">
        <f t="shared" si="26"/>
      </c>
      <c r="P254" s="106">
        <f t="shared" si="19"/>
      </c>
      <c r="Q254" s="51"/>
      <c r="R254" s="51"/>
      <c r="S254" s="51"/>
      <c r="T254" s="51"/>
      <c r="U254" s="51"/>
      <c r="V254" s="165"/>
      <c r="W254" s="166"/>
      <c r="X254" s="167"/>
      <c r="Z254" s="30">
        <f t="shared" si="20"/>
        <v>76</v>
      </c>
    </row>
    <row r="255" spans="1:26" ht="10.5" customHeight="1">
      <c r="A255" s="46"/>
      <c r="B255" s="21">
        <f t="shared" si="21"/>
      </c>
      <c r="C255" s="47"/>
      <c r="D255" s="48"/>
      <c r="E255" s="48"/>
      <c r="F255" s="48"/>
      <c r="G255" s="48"/>
      <c r="H255" s="48"/>
      <c r="I255" s="48"/>
      <c r="J255" s="48"/>
      <c r="K255" s="48"/>
      <c r="L255" s="47"/>
      <c r="M255" s="95">
        <f t="shared" si="24"/>
      </c>
      <c r="N255" s="96">
        <f t="shared" si="25"/>
      </c>
      <c r="O255" s="106">
        <f t="shared" si="26"/>
      </c>
      <c r="P255" s="106">
        <f t="shared" si="19"/>
      </c>
      <c r="Q255" s="51"/>
      <c r="R255" s="51"/>
      <c r="S255" s="51"/>
      <c r="T255" s="51"/>
      <c r="U255" s="51"/>
      <c r="V255" s="165"/>
      <c r="W255" s="166"/>
      <c r="X255" s="167"/>
      <c r="Z255" s="30">
        <f t="shared" si="20"/>
        <v>76</v>
      </c>
    </row>
    <row r="256" spans="1:26" ht="10.5" customHeight="1">
      <c r="A256" s="46"/>
      <c r="B256" s="21">
        <f t="shared" si="21"/>
      </c>
      <c r="C256" s="47"/>
      <c r="D256" s="48"/>
      <c r="E256" s="48"/>
      <c r="F256" s="48"/>
      <c r="G256" s="48"/>
      <c r="H256" s="48"/>
      <c r="I256" s="48"/>
      <c r="J256" s="48"/>
      <c r="K256" s="48"/>
      <c r="L256" s="47"/>
      <c r="M256" s="95">
        <f t="shared" si="24"/>
      </c>
      <c r="N256" s="96">
        <f t="shared" si="25"/>
      </c>
      <c r="O256" s="106">
        <f t="shared" si="26"/>
      </c>
      <c r="P256" s="106">
        <f t="shared" si="19"/>
      </c>
      <c r="Q256" s="51"/>
      <c r="R256" s="51"/>
      <c r="S256" s="51"/>
      <c r="T256" s="51"/>
      <c r="U256" s="51"/>
      <c r="V256" s="165"/>
      <c r="W256" s="166"/>
      <c r="X256" s="167"/>
      <c r="Z256" s="30">
        <f t="shared" si="20"/>
        <v>76</v>
      </c>
    </row>
    <row r="257" spans="1:26" ht="10.5" customHeight="1">
      <c r="A257" s="46"/>
      <c r="B257" s="21">
        <f t="shared" si="21"/>
      </c>
      <c r="C257" s="47"/>
      <c r="D257" s="48"/>
      <c r="E257" s="48"/>
      <c r="F257" s="48"/>
      <c r="G257" s="48"/>
      <c r="H257" s="48"/>
      <c r="I257" s="48"/>
      <c r="J257" s="48"/>
      <c r="K257" s="48"/>
      <c r="L257" s="47"/>
      <c r="M257" s="95">
        <f t="shared" si="24"/>
      </c>
      <c r="N257" s="96">
        <f t="shared" si="25"/>
      </c>
      <c r="O257" s="106">
        <f t="shared" si="26"/>
      </c>
      <c r="P257" s="106">
        <f t="shared" si="19"/>
      </c>
      <c r="Q257" s="51"/>
      <c r="R257" s="51"/>
      <c r="S257" s="51"/>
      <c r="T257" s="51"/>
      <c r="U257" s="51"/>
      <c r="V257" s="165"/>
      <c r="W257" s="166"/>
      <c r="X257" s="167"/>
      <c r="Z257" s="30">
        <f t="shared" si="20"/>
        <v>76</v>
      </c>
    </row>
    <row r="258" spans="1:26" ht="10.5" customHeight="1">
      <c r="A258" s="46"/>
      <c r="B258" s="21">
        <f t="shared" si="21"/>
      </c>
      <c r="C258" s="47"/>
      <c r="D258" s="48"/>
      <c r="E258" s="48"/>
      <c r="F258" s="48"/>
      <c r="G258" s="48"/>
      <c r="H258" s="48"/>
      <c r="I258" s="48"/>
      <c r="J258" s="48"/>
      <c r="K258" s="48"/>
      <c r="L258" s="47"/>
      <c r="M258" s="95">
        <f t="shared" si="24"/>
      </c>
      <c r="N258" s="96">
        <f t="shared" si="25"/>
      </c>
      <c r="O258" s="106">
        <f t="shared" si="26"/>
      </c>
      <c r="P258" s="106">
        <f t="shared" si="19"/>
      </c>
      <c r="Q258" s="51"/>
      <c r="R258" s="51"/>
      <c r="S258" s="51"/>
      <c r="T258" s="51"/>
      <c r="U258" s="51"/>
      <c r="V258" s="165"/>
      <c r="W258" s="166"/>
      <c r="X258" s="167"/>
      <c r="Z258" s="30">
        <f t="shared" si="20"/>
        <v>76</v>
      </c>
    </row>
    <row r="259" spans="1:26" ht="10.5" customHeight="1">
      <c r="A259" s="46"/>
      <c r="B259" s="21">
        <f t="shared" si="21"/>
      </c>
      <c r="C259" s="47"/>
      <c r="D259" s="48"/>
      <c r="E259" s="48"/>
      <c r="F259" s="48"/>
      <c r="G259" s="48"/>
      <c r="H259" s="48"/>
      <c r="I259" s="48"/>
      <c r="J259" s="48"/>
      <c r="K259" s="48"/>
      <c r="L259" s="47"/>
      <c r="M259" s="95">
        <f t="shared" si="24"/>
      </c>
      <c r="N259" s="96">
        <f t="shared" si="25"/>
      </c>
      <c r="O259" s="106">
        <f t="shared" si="26"/>
      </c>
      <c r="P259" s="106">
        <f t="shared" si="19"/>
      </c>
      <c r="Q259" s="51"/>
      <c r="R259" s="51"/>
      <c r="S259" s="51"/>
      <c r="T259" s="51"/>
      <c r="U259" s="51"/>
      <c r="V259" s="165"/>
      <c r="W259" s="166"/>
      <c r="X259" s="167"/>
      <c r="Z259" s="30">
        <f t="shared" si="20"/>
        <v>76</v>
      </c>
    </row>
    <row r="260" spans="1:26" ht="10.5" customHeight="1">
      <c r="A260" s="46"/>
      <c r="B260" s="21">
        <f t="shared" si="21"/>
      </c>
      <c r="C260" s="47"/>
      <c r="D260" s="48"/>
      <c r="E260" s="48"/>
      <c r="F260" s="48"/>
      <c r="G260" s="48"/>
      <c r="H260" s="48"/>
      <c r="I260" s="48"/>
      <c r="J260" s="48"/>
      <c r="K260" s="48"/>
      <c r="L260" s="47"/>
      <c r="M260" s="95">
        <f t="shared" si="24"/>
      </c>
      <c r="N260" s="96">
        <f t="shared" si="25"/>
      </c>
      <c r="O260" s="106">
        <f t="shared" si="26"/>
      </c>
      <c r="P260" s="106">
        <f t="shared" si="19"/>
      </c>
      <c r="Q260" s="51"/>
      <c r="R260" s="51"/>
      <c r="S260" s="51"/>
      <c r="T260" s="51"/>
      <c r="U260" s="51"/>
      <c r="V260" s="165"/>
      <c r="W260" s="166"/>
      <c r="X260" s="167"/>
      <c r="Z260" s="30">
        <f t="shared" si="20"/>
        <v>76</v>
      </c>
    </row>
    <row r="261" spans="1:26" ht="10.5" customHeight="1">
      <c r="A261" s="46"/>
      <c r="B261" s="21">
        <f t="shared" si="21"/>
      </c>
      <c r="C261" s="47"/>
      <c r="D261" s="48"/>
      <c r="E261" s="48"/>
      <c r="F261" s="48"/>
      <c r="G261" s="48"/>
      <c r="H261" s="48"/>
      <c r="I261" s="48"/>
      <c r="J261" s="48"/>
      <c r="K261" s="48"/>
      <c r="L261" s="47"/>
      <c r="M261" s="95">
        <f t="shared" si="24"/>
      </c>
      <c r="N261" s="96">
        <f t="shared" si="25"/>
      </c>
      <c r="O261" s="106">
        <f t="shared" si="26"/>
      </c>
      <c r="P261" s="106">
        <f t="shared" si="19"/>
      </c>
      <c r="Q261" s="51"/>
      <c r="R261" s="51"/>
      <c r="S261" s="51"/>
      <c r="T261" s="51"/>
      <c r="U261" s="51"/>
      <c r="V261" s="165"/>
      <c r="W261" s="166"/>
      <c r="X261" s="167"/>
      <c r="Z261" s="30">
        <f t="shared" si="20"/>
        <v>76</v>
      </c>
    </row>
    <row r="262" spans="1:26" ht="10.5" customHeight="1">
      <c r="A262" s="46"/>
      <c r="B262" s="21">
        <f t="shared" si="21"/>
      </c>
      <c r="C262" s="47"/>
      <c r="D262" s="48"/>
      <c r="E262" s="48"/>
      <c r="F262" s="48"/>
      <c r="G262" s="48"/>
      <c r="H262" s="48"/>
      <c r="I262" s="48"/>
      <c r="J262" s="48"/>
      <c r="K262" s="48"/>
      <c r="L262" s="47"/>
      <c r="M262" s="95">
        <f t="shared" si="24"/>
      </c>
      <c r="N262" s="96">
        <f t="shared" si="25"/>
      </c>
      <c r="O262" s="106">
        <f t="shared" si="26"/>
      </c>
      <c r="P262" s="106">
        <f t="shared" si="19"/>
      </c>
      <c r="Q262" s="51"/>
      <c r="R262" s="51"/>
      <c r="S262" s="51"/>
      <c r="T262" s="51"/>
      <c r="U262" s="51"/>
      <c r="V262" s="165"/>
      <c r="W262" s="166"/>
      <c r="X262" s="167"/>
      <c r="Z262" s="30">
        <f t="shared" si="20"/>
        <v>76</v>
      </c>
    </row>
    <row r="263" spans="1:26" ht="10.5" customHeight="1">
      <c r="A263" s="46"/>
      <c r="B263" s="21">
        <f t="shared" si="21"/>
      </c>
      <c r="C263" s="47"/>
      <c r="D263" s="48"/>
      <c r="E263" s="48"/>
      <c r="F263" s="48"/>
      <c r="G263" s="48"/>
      <c r="H263" s="48"/>
      <c r="I263" s="48"/>
      <c r="J263" s="48"/>
      <c r="K263" s="48"/>
      <c r="L263" s="47"/>
      <c r="M263" s="95">
        <f t="shared" si="24"/>
      </c>
      <c r="N263" s="96">
        <f t="shared" si="25"/>
      </c>
      <c r="O263" s="106">
        <f t="shared" si="26"/>
      </c>
      <c r="P263" s="106">
        <f t="shared" si="19"/>
      </c>
      <c r="Q263" s="51"/>
      <c r="R263" s="51"/>
      <c r="S263" s="51"/>
      <c r="T263" s="51"/>
      <c r="U263" s="51"/>
      <c r="V263" s="165"/>
      <c r="W263" s="166"/>
      <c r="X263" s="167"/>
      <c r="Z263" s="30">
        <f t="shared" si="20"/>
        <v>76</v>
      </c>
    </row>
    <row r="264" spans="1:26" ht="10.5" customHeight="1">
      <c r="A264" s="46"/>
      <c r="B264" s="21">
        <f t="shared" si="21"/>
      </c>
      <c r="C264" s="47"/>
      <c r="D264" s="48"/>
      <c r="E264" s="48"/>
      <c r="F264" s="48"/>
      <c r="G264" s="48"/>
      <c r="H264" s="48"/>
      <c r="I264" s="48"/>
      <c r="J264" s="48"/>
      <c r="K264" s="48"/>
      <c r="L264" s="47"/>
      <c r="M264" s="95">
        <f t="shared" si="24"/>
      </c>
      <c r="N264" s="96">
        <f t="shared" si="25"/>
      </c>
      <c r="O264" s="106">
        <f t="shared" si="26"/>
      </c>
      <c r="P264" s="106">
        <f aca="true" t="shared" si="27" ref="P264:P327">IF(C264="","",IF(S$3="","Quanto pesi?",C264*Z264*0.9))</f>
      </c>
      <c r="Q264" s="51"/>
      <c r="R264" s="51"/>
      <c r="S264" s="51"/>
      <c r="T264" s="51"/>
      <c r="U264" s="51"/>
      <c r="V264" s="165"/>
      <c r="W264" s="166"/>
      <c r="X264" s="167"/>
      <c r="Z264" s="30">
        <f t="shared" si="20"/>
        <v>76</v>
      </c>
    </row>
    <row r="265" spans="1:26" ht="10.5" customHeight="1">
      <c r="A265" s="46"/>
      <c r="B265" s="21">
        <f t="shared" si="21"/>
      </c>
      <c r="C265" s="47"/>
      <c r="D265" s="48"/>
      <c r="E265" s="48"/>
      <c r="F265" s="48"/>
      <c r="G265" s="48"/>
      <c r="H265" s="48"/>
      <c r="I265" s="48"/>
      <c r="J265" s="48"/>
      <c r="K265" s="48"/>
      <c r="L265" s="47"/>
      <c r="M265" s="95">
        <f t="shared" si="24"/>
      </c>
      <c r="N265" s="96">
        <f t="shared" si="25"/>
      </c>
      <c r="O265" s="106">
        <f t="shared" si="26"/>
      </c>
      <c r="P265" s="106">
        <f t="shared" si="27"/>
      </c>
      <c r="Q265" s="51"/>
      <c r="R265" s="51"/>
      <c r="S265" s="51"/>
      <c r="T265" s="51"/>
      <c r="U265" s="51"/>
      <c r="V265" s="165"/>
      <c r="W265" s="166"/>
      <c r="X265" s="167"/>
      <c r="Z265" s="30">
        <f aca="true" t="shared" si="28" ref="Z265:Z328">IF(L265="",Z264,L265)</f>
        <v>76</v>
      </c>
    </row>
    <row r="266" spans="1:26" ht="10.5" customHeight="1">
      <c r="A266" s="46"/>
      <c r="B266" s="21">
        <f t="shared" si="21"/>
      </c>
      <c r="C266" s="47"/>
      <c r="D266" s="48"/>
      <c r="E266" s="48"/>
      <c r="F266" s="48"/>
      <c r="G266" s="48"/>
      <c r="H266" s="48"/>
      <c r="I266" s="48"/>
      <c r="J266" s="48"/>
      <c r="K266" s="48"/>
      <c r="L266" s="47"/>
      <c r="M266" s="95">
        <f t="shared" si="24"/>
      </c>
      <c r="N266" s="96">
        <f t="shared" si="25"/>
      </c>
      <c r="O266" s="106">
        <f t="shared" si="26"/>
      </c>
      <c r="P266" s="106">
        <f t="shared" si="27"/>
      </c>
      <c r="Q266" s="51"/>
      <c r="R266" s="51"/>
      <c r="S266" s="51"/>
      <c r="T266" s="51"/>
      <c r="U266" s="51"/>
      <c r="V266" s="165"/>
      <c r="W266" s="166"/>
      <c r="X266" s="167"/>
      <c r="Z266" s="30">
        <f t="shared" si="28"/>
        <v>76</v>
      </c>
    </row>
    <row r="267" spans="1:26" ht="10.5" customHeight="1">
      <c r="A267" s="46"/>
      <c r="B267" s="21">
        <f t="shared" si="21"/>
      </c>
      <c r="C267" s="47"/>
      <c r="D267" s="48"/>
      <c r="E267" s="48"/>
      <c r="F267" s="48"/>
      <c r="G267" s="48"/>
      <c r="H267" s="48"/>
      <c r="I267" s="48"/>
      <c r="J267" s="48"/>
      <c r="K267" s="48"/>
      <c r="L267" s="47"/>
      <c r="M267" s="95">
        <f t="shared" si="24"/>
      </c>
      <c r="N267" s="96">
        <f t="shared" si="25"/>
      </c>
      <c r="O267" s="106">
        <f t="shared" si="26"/>
      </c>
      <c r="P267" s="106">
        <f t="shared" si="27"/>
      </c>
      <c r="Q267" s="51"/>
      <c r="R267" s="51"/>
      <c r="S267" s="51"/>
      <c r="T267" s="51"/>
      <c r="U267" s="51"/>
      <c r="V267" s="165"/>
      <c r="W267" s="166"/>
      <c r="X267" s="167"/>
      <c r="Z267" s="30">
        <f t="shared" si="28"/>
        <v>76</v>
      </c>
    </row>
    <row r="268" spans="1:26" ht="10.5" customHeight="1">
      <c r="A268" s="46"/>
      <c r="B268" s="21">
        <f t="shared" si="21"/>
      </c>
      <c r="C268" s="47"/>
      <c r="D268" s="48"/>
      <c r="E268" s="48"/>
      <c r="F268" s="48"/>
      <c r="G268" s="48"/>
      <c r="H268" s="48"/>
      <c r="I268" s="48"/>
      <c r="J268" s="48"/>
      <c r="K268" s="48"/>
      <c r="L268" s="47"/>
      <c r="M268" s="95">
        <f t="shared" si="24"/>
      </c>
      <c r="N268" s="96">
        <f t="shared" si="25"/>
      </c>
      <c r="O268" s="106">
        <f t="shared" si="26"/>
      </c>
      <c r="P268" s="106">
        <f t="shared" si="27"/>
      </c>
      <c r="Q268" s="51"/>
      <c r="R268" s="51"/>
      <c r="S268" s="51"/>
      <c r="T268" s="51"/>
      <c r="U268" s="51"/>
      <c r="V268" s="165"/>
      <c r="W268" s="166"/>
      <c r="X268" s="167"/>
      <c r="Z268" s="30">
        <f t="shared" si="28"/>
        <v>76</v>
      </c>
    </row>
    <row r="269" spans="1:26" ht="10.5" customHeight="1">
      <c r="A269" s="46"/>
      <c r="B269" s="21">
        <f t="shared" si="21"/>
      </c>
      <c r="C269" s="47"/>
      <c r="D269" s="48"/>
      <c r="E269" s="48"/>
      <c r="F269" s="48"/>
      <c r="G269" s="48"/>
      <c r="H269" s="48"/>
      <c r="I269" s="48"/>
      <c r="J269" s="48"/>
      <c r="K269" s="48"/>
      <c r="L269" s="47"/>
      <c r="M269" s="95">
        <f t="shared" si="24"/>
      </c>
      <c r="N269" s="96">
        <f t="shared" si="25"/>
      </c>
      <c r="O269" s="106">
        <f t="shared" si="26"/>
      </c>
      <c r="P269" s="106">
        <f t="shared" si="27"/>
      </c>
      <c r="Q269" s="51"/>
      <c r="R269" s="51"/>
      <c r="S269" s="51"/>
      <c r="T269" s="51"/>
      <c r="U269" s="51"/>
      <c r="V269" s="165"/>
      <c r="W269" s="166"/>
      <c r="X269" s="167"/>
      <c r="Z269" s="30">
        <f t="shared" si="28"/>
        <v>76</v>
      </c>
    </row>
    <row r="270" spans="1:26" ht="10.5" customHeight="1">
      <c r="A270" s="46"/>
      <c r="B270" s="21">
        <f t="shared" si="21"/>
      </c>
      <c r="C270" s="47"/>
      <c r="D270" s="48"/>
      <c r="E270" s="48"/>
      <c r="F270" s="48"/>
      <c r="G270" s="48"/>
      <c r="H270" s="48"/>
      <c r="I270" s="48"/>
      <c r="J270" s="48"/>
      <c r="K270" s="48"/>
      <c r="L270" s="47"/>
      <c r="M270" s="95">
        <f t="shared" si="24"/>
      </c>
      <c r="N270" s="96">
        <f t="shared" si="25"/>
      </c>
      <c r="O270" s="106">
        <f t="shared" si="26"/>
      </c>
      <c r="P270" s="106">
        <f t="shared" si="27"/>
      </c>
      <c r="Q270" s="51"/>
      <c r="R270" s="51"/>
      <c r="S270" s="51"/>
      <c r="T270" s="51"/>
      <c r="U270" s="51"/>
      <c r="V270" s="165"/>
      <c r="W270" s="166"/>
      <c r="X270" s="167"/>
      <c r="Z270" s="30">
        <f t="shared" si="28"/>
        <v>76</v>
      </c>
    </row>
    <row r="271" spans="1:26" ht="10.5" customHeight="1">
      <c r="A271" s="46"/>
      <c r="B271" s="21">
        <f t="shared" si="21"/>
      </c>
      <c r="C271" s="47"/>
      <c r="D271" s="48"/>
      <c r="E271" s="48"/>
      <c r="F271" s="48"/>
      <c r="G271" s="48"/>
      <c r="H271" s="48"/>
      <c r="I271" s="48"/>
      <c r="J271" s="48"/>
      <c r="K271" s="48"/>
      <c r="L271" s="47"/>
      <c r="M271" s="95">
        <f t="shared" si="24"/>
      </c>
      <c r="N271" s="96">
        <f t="shared" si="25"/>
      </c>
      <c r="O271" s="106">
        <f t="shared" si="26"/>
      </c>
      <c r="P271" s="106">
        <f t="shared" si="27"/>
      </c>
      <c r="Q271" s="51"/>
      <c r="R271" s="51"/>
      <c r="S271" s="51"/>
      <c r="T271" s="51"/>
      <c r="U271" s="51"/>
      <c r="V271" s="165"/>
      <c r="W271" s="166"/>
      <c r="X271" s="167"/>
      <c r="Z271" s="30">
        <f t="shared" si="28"/>
        <v>76</v>
      </c>
    </row>
    <row r="272" spans="1:26" ht="10.5" customHeight="1">
      <c r="A272" s="46"/>
      <c r="B272" s="21">
        <f t="shared" si="21"/>
      </c>
      <c r="C272" s="47"/>
      <c r="D272" s="48"/>
      <c r="E272" s="48"/>
      <c r="F272" s="48"/>
      <c r="G272" s="48"/>
      <c r="H272" s="48"/>
      <c r="I272" s="48"/>
      <c r="J272" s="48"/>
      <c r="K272" s="48"/>
      <c r="L272" s="47"/>
      <c r="M272" s="95">
        <f t="shared" si="24"/>
      </c>
      <c r="N272" s="96">
        <f t="shared" si="25"/>
      </c>
      <c r="O272" s="106">
        <f t="shared" si="26"/>
      </c>
      <c r="P272" s="106">
        <f t="shared" si="27"/>
      </c>
      <c r="Q272" s="51"/>
      <c r="R272" s="51"/>
      <c r="S272" s="51"/>
      <c r="T272" s="51"/>
      <c r="U272" s="51"/>
      <c r="V272" s="165"/>
      <c r="W272" s="166"/>
      <c r="X272" s="167"/>
      <c r="Z272" s="30">
        <f t="shared" si="28"/>
        <v>76</v>
      </c>
    </row>
    <row r="273" spans="1:26" ht="10.5" customHeight="1">
      <c r="A273" s="46"/>
      <c r="B273" s="21">
        <f t="shared" si="21"/>
      </c>
      <c r="C273" s="47"/>
      <c r="D273" s="48"/>
      <c r="E273" s="48"/>
      <c r="F273" s="48"/>
      <c r="G273" s="48"/>
      <c r="H273" s="48"/>
      <c r="I273" s="48"/>
      <c r="J273" s="48"/>
      <c r="K273" s="48"/>
      <c r="L273" s="47"/>
      <c r="M273" s="95">
        <f t="shared" si="24"/>
      </c>
      <c r="N273" s="96">
        <f t="shared" si="25"/>
      </c>
      <c r="O273" s="106">
        <f t="shared" si="26"/>
      </c>
      <c r="P273" s="106">
        <f t="shared" si="27"/>
      </c>
      <c r="Q273" s="51"/>
      <c r="R273" s="51"/>
      <c r="S273" s="51"/>
      <c r="T273" s="51"/>
      <c r="U273" s="51"/>
      <c r="V273" s="165"/>
      <c r="W273" s="166"/>
      <c r="X273" s="167"/>
      <c r="Z273" s="30">
        <f t="shared" si="28"/>
        <v>76</v>
      </c>
    </row>
    <row r="274" spans="1:26" ht="10.5" customHeight="1">
      <c r="A274" s="46"/>
      <c r="B274" s="21">
        <f t="shared" si="21"/>
      </c>
      <c r="C274" s="47"/>
      <c r="D274" s="48"/>
      <c r="E274" s="48"/>
      <c r="F274" s="48"/>
      <c r="G274" s="48"/>
      <c r="H274" s="48"/>
      <c r="I274" s="48"/>
      <c r="J274" s="48"/>
      <c r="K274" s="48"/>
      <c r="L274" s="47"/>
      <c r="M274" s="95">
        <f t="shared" si="24"/>
      </c>
      <c r="N274" s="96">
        <f t="shared" si="25"/>
      </c>
      <c r="O274" s="106">
        <f t="shared" si="26"/>
      </c>
      <c r="P274" s="106">
        <f t="shared" si="27"/>
      </c>
      <c r="Q274" s="51"/>
      <c r="R274" s="51"/>
      <c r="S274" s="51"/>
      <c r="T274" s="51"/>
      <c r="U274" s="51"/>
      <c r="V274" s="165"/>
      <c r="W274" s="166"/>
      <c r="X274" s="167"/>
      <c r="Z274" s="30">
        <f t="shared" si="28"/>
        <v>76</v>
      </c>
    </row>
    <row r="275" spans="1:26" ht="10.5" customHeight="1">
      <c r="A275" s="46"/>
      <c r="B275" s="21">
        <f t="shared" si="21"/>
      </c>
      <c r="C275" s="47"/>
      <c r="D275" s="48"/>
      <c r="E275" s="48"/>
      <c r="F275" s="48"/>
      <c r="G275" s="48"/>
      <c r="H275" s="48"/>
      <c r="I275" s="48"/>
      <c r="J275" s="48"/>
      <c r="K275" s="48"/>
      <c r="L275" s="47"/>
      <c r="M275" s="95">
        <f t="shared" si="24"/>
      </c>
      <c r="N275" s="96">
        <f t="shared" si="25"/>
      </c>
      <c r="O275" s="106">
        <f t="shared" si="26"/>
      </c>
      <c r="P275" s="106">
        <f t="shared" si="27"/>
      </c>
      <c r="Q275" s="51"/>
      <c r="R275" s="51"/>
      <c r="S275" s="51"/>
      <c r="T275" s="51"/>
      <c r="U275" s="51"/>
      <c r="V275" s="165"/>
      <c r="W275" s="166"/>
      <c r="X275" s="167"/>
      <c r="Z275" s="30">
        <f t="shared" si="28"/>
        <v>76</v>
      </c>
    </row>
    <row r="276" spans="1:26" ht="10.5" customHeight="1">
      <c r="A276" s="46"/>
      <c r="B276" s="21">
        <f t="shared" si="21"/>
      </c>
      <c r="C276" s="47"/>
      <c r="D276" s="48"/>
      <c r="E276" s="48"/>
      <c r="F276" s="48"/>
      <c r="G276" s="48"/>
      <c r="H276" s="48"/>
      <c r="I276" s="48"/>
      <c r="J276" s="48"/>
      <c r="K276" s="48"/>
      <c r="L276" s="47"/>
      <c r="M276" s="95">
        <f t="shared" si="24"/>
      </c>
      <c r="N276" s="96">
        <f t="shared" si="25"/>
      </c>
      <c r="O276" s="106">
        <f t="shared" si="26"/>
      </c>
      <c r="P276" s="106">
        <f t="shared" si="27"/>
      </c>
      <c r="Q276" s="51"/>
      <c r="R276" s="51"/>
      <c r="S276" s="51"/>
      <c r="T276" s="51"/>
      <c r="U276" s="51"/>
      <c r="V276" s="165"/>
      <c r="W276" s="166"/>
      <c r="X276" s="167"/>
      <c r="Z276" s="30">
        <f t="shared" si="28"/>
        <v>76</v>
      </c>
    </row>
    <row r="277" spans="1:26" ht="10.5" customHeight="1">
      <c r="A277" s="46"/>
      <c r="B277" s="21">
        <f t="shared" si="21"/>
      </c>
      <c r="C277" s="47"/>
      <c r="D277" s="48"/>
      <c r="E277" s="48"/>
      <c r="F277" s="48"/>
      <c r="G277" s="48"/>
      <c r="H277" s="48"/>
      <c r="I277" s="48"/>
      <c r="J277" s="48"/>
      <c r="K277" s="48"/>
      <c r="L277" s="47"/>
      <c r="M277" s="95">
        <f t="shared" si="24"/>
      </c>
      <c r="N277" s="96">
        <f t="shared" si="25"/>
      </c>
      <c r="O277" s="106">
        <f t="shared" si="26"/>
      </c>
      <c r="P277" s="106">
        <f t="shared" si="27"/>
      </c>
      <c r="Q277" s="51"/>
      <c r="R277" s="51"/>
      <c r="S277" s="51"/>
      <c r="T277" s="51"/>
      <c r="U277" s="51"/>
      <c r="V277" s="165"/>
      <c r="W277" s="166"/>
      <c r="X277" s="167"/>
      <c r="Z277" s="30">
        <f t="shared" si="28"/>
        <v>76</v>
      </c>
    </row>
    <row r="278" spans="1:26" ht="10.5" customHeight="1">
      <c r="A278" s="46"/>
      <c r="B278" s="21">
        <f t="shared" si="21"/>
      </c>
      <c r="C278" s="47"/>
      <c r="D278" s="48"/>
      <c r="E278" s="48"/>
      <c r="F278" s="48"/>
      <c r="G278" s="48"/>
      <c r="H278" s="48"/>
      <c r="I278" s="48"/>
      <c r="J278" s="48"/>
      <c r="K278" s="48"/>
      <c r="L278" s="47"/>
      <c r="M278" s="95">
        <f t="shared" si="24"/>
      </c>
      <c r="N278" s="96">
        <f t="shared" si="25"/>
      </c>
      <c r="O278" s="106">
        <f t="shared" si="26"/>
      </c>
      <c r="P278" s="106">
        <f t="shared" si="27"/>
      </c>
      <c r="Q278" s="51"/>
      <c r="R278" s="51"/>
      <c r="S278" s="51"/>
      <c r="T278" s="51"/>
      <c r="U278" s="51"/>
      <c r="V278" s="165"/>
      <c r="W278" s="166"/>
      <c r="X278" s="167"/>
      <c r="Z278" s="30">
        <f t="shared" si="28"/>
        <v>76</v>
      </c>
    </row>
    <row r="279" spans="1:26" ht="10.5" customHeight="1">
      <c r="A279" s="46"/>
      <c r="B279" s="21">
        <f t="shared" si="21"/>
      </c>
      <c r="C279" s="47"/>
      <c r="D279" s="48"/>
      <c r="E279" s="48"/>
      <c r="F279" s="48"/>
      <c r="G279" s="48"/>
      <c r="H279" s="48"/>
      <c r="I279" s="48"/>
      <c r="J279" s="48"/>
      <c r="K279" s="48"/>
      <c r="L279" s="47"/>
      <c r="M279" s="95">
        <f t="shared" si="24"/>
      </c>
      <c r="N279" s="96">
        <f t="shared" si="25"/>
      </c>
      <c r="O279" s="106">
        <f t="shared" si="26"/>
      </c>
      <c r="P279" s="106">
        <f t="shared" si="27"/>
      </c>
      <c r="Q279" s="51"/>
      <c r="R279" s="51"/>
      <c r="S279" s="51"/>
      <c r="T279" s="51"/>
      <c r="U279" s="51"/>
      <c r="V279" s="165"/>
      <c r="W279" s="166"/>
      <c r="X279" s="167"/>
      <c r="Z279" s="30">
        <f t="shared" si="28"/>
        <v>76</v>
      </c>
    </row>
    <row r="280" spans="1:26" ht="10.5" customHeight="1">
      <c r="A280" s="46"/>
      <c r="B280" s="21">
        <f t="shared" si="21"/>
      </c>
      <c r="C280" s="47"/>
      <c r="D280" s="48"/>
      <c r="E280" s="48"/>
      <c r="F280" s="48"/>
      <c r="G280" s="48"/>
      <c r="H280" s="48"/>
      <c r="I280" s="48"/>
      <c r="J280" s="48"/>
      <c r="K280" s="48"/>
      <c r="L280" s="47"/>
      <c r="M280" s="95">
        <f t="shared" si="24"/>
      </c>
      <c r="N280" s="96">
        <f t="shared" si="25"/>
      </c>
      <c r="O280" s="106">
        <f t="shared" si="26"/>
      </c>
      <c r="P280" s="106">
        <f t="shared" si="27"/>
      </c>
      <c r="Q280" s="51"/>
      <c r="R280" s="51"/>
      <c r="S280" s="51"/>
      <c r="T280" s="51"/>
      <c r="U280" s="51"/>
      <c r="V280" s="165"/>
      <c r="W280" s="166"/>
      <c r="X280" s="167"/>
      <c r="Z280" s="30">
        <f t="shared" si="28"/>
        <v>76</v>
      </c>
    </row>
    <row r="281" spans="1:26" ht="10.5" customHeight="1">
      <c r="A281" s="46"/>
      <c r="B281" s="21">
        <f t="shared" si="21"/>
      </c>
      <c r="C281" s="47"/>
      <c r="D281" s="48"/>
      <c r="E281" s="48"/>
      <c r="F281" s="48"/>
      <c r="G281" s="48"/>
      <c r="H281" s="48"/>
      <c r="I281" s="48"/>
      <c r="J281" s="48"/>
      <c r="K281" s="48"/>
      <c r="L281" s="47"/>
      <c r="M281" s="95">
        <f t="shared" si="24"/>
      </c>
      <c r="N281" s="96">
        <f t="shared" si="25"/>
      </c>
      <c r="O281" s="106">
        <f t="shared" si="26"/>
      </c>
      <c r="P281" s="106">
        <f t="shared" si="27"/>
      </c>
      <c r="Q281" s="51"/>
      <c r="R281" s="51"/>
      <c r="S281" s="51"/>
      <c r="T281" s="51"/>
      <c r="U281" s="51"/>
      <c r="V281" s="165"/>
      <c r="W281" s="166"/>
      <c r="X281" s="167"/>
      <c r="Z281" s="30">
        <f t="shared" si="28"/>
        <v>76</v>
      </c>
    </row>
    <row r="282" spans="1:26" ht="10.5" customHeight="1">
      <c r="A282" s="46"/>
      <c r="B282" s="21">
        <f t="shared" si="21"/>
      </c>
      <c r="C282" s="47"/>
      <c r="D282" s="48"/>
      <c r="E282" s="48"/>
      <c r="F282" s="48"/>
      <c r="G282" s="48"/>
      <c r="H282" s="48"/>
      <c r="I282" s="48"/>
      <c r="J282" s="48"/>
      <c r="K282" s="48"/>
      <c r="L282" s="47"/>
      <c r="M282" s="95">
        <f t="shared" si="24"/>
      </c>
      <c r="N282" s="96">
        <f t="shared" si="25"/>
      </c>
      <c r="O282" s="106">
        <f t="shared" si="26"/>
      </c>
      <c r="P282" s="106">
        <f t="shared" si="27"/>
      </c>
      <c r="Q282" s="51"/>
      <c r="R282" s="51"/>
      <c r="S282" s="51"/>
      <c r="T282" s="51"/>
      <c r="U282" s="51"/>
      <c r="V282" s="165"/>
      <c r="W282" s="166"/>
      <c r="X282" s="167"/>
      <c r="Z282" s="30">
        <f t="shared" si="28"/>
        <v>76</v>
      </c>
    </row>
    <row r="283" spans="1:26" ht="10.5" customHeight="1">
      <c r="A283" s="46"/>
      <c r="B283" s="21">
        <f t="shared" si="21"/>
      </c>
      <c r="C283" s="47"/>
      <c r="D283" s="48"/>
      <c r="E283" s="48"/>
      <c r="F283" s="48"/>
      <c r="G283" s="48"/>
      <c r="H283" s="48"/>
      <c r="I283" s="48"/>
      <c r="J283" s="48"/>
      <c r="K283" s="48"/>
      <c r="L283" s="47"/>
      <c r="M283" s="95">
        <f t="shared" si="24"/>
      </c>
      <c r="N283" s="96">
        <f t="shared" si="25"/>
      </c>
      <c r="O283" s="106">
        <f t="shared" si="26"/>
      </c>
      <c r="P283" s="106">
        <f t="shared" si="27"/>
      </c>
      <c r="Q283" s="51"/>
      <c r="R283" s="51"/>
      <c r="S283" s="51"/>
      <c r="T283" s="51"/>
      <c r="U283" s="51"/>
      <c r="V283" s="165"/>
      <c r="W283" s="166"/>
      <c r="X283" s="167"/>
      <c r="Z283" s="30">
        <f t="shared" si="28"/>
        <v>76</v>
      </c>
    </row>
    <row r="284" spans="1:26" ht="10.5" customHeight="1">
      <c r="A284" s="46"/>
      <c r="B284" s="21">
        <f t="shared" si="21"/>
      </c>
      <c r="C284" s="47"/>
      <c r="D284" s="48"/>
      <c r="E284" s="48"/>
      <c r="F284" s="48"/>
      <c r="G284" s="48"/>
      <c r="H284" s="48"/>
      <c r="I284" s="48"/>
      <c r="J284" s="48"/>
      <c r="K284" s="48"/>
      <c r="L284" s="47"/>
      <c r="M284" s="95">
        <f t="shared" si="24"/>
      </c>
      <c r="N284" s="96">
        <f t="shared" si="25"/>
      </c>
      <c r="O284" s="106">
        <f t="shared" si="26"/>
      </c>
      <c r="P284" s="106">
        <f t="shared" si="27"/>
      </c>
      <c r="Q284" s="51"/>
      <c r="R284" s="51"/>
      <c r="S284" s="51"/>
      <c r="T284" s="51"/>
      <c r="U284" s="51"/>
      <c r="V284" s="165"/>
      <c r="W284" s="166"/>
      <c r="X284" s="167"/>
      <c r="Z284" s="30">
        <f t="shared" si="28"/>
        <v>76</v>
      </c>
    </row>
    <row r="285" spans="1:26" ht="10.5" customHeight="1">
      <c r="A285" s="46"/>
      <c r="B285" s="21">
        <f t="shared" si="21"/>
      </c>
      <c r="C285" s="47"/>
      <c r="D285" s="48"/>
      <c r="E285" s="48"/>
      <c r="F285" s="48"/>
      <c r="G285" s="48"/>
      <c r="H285" s="48"/>
      <c r="I285" s="48"/>
      <c r="J285" s="48"/>
      <c r="K285" s="48"/>
      <c r="L285" s="47"/>
      <c r="M285" s="95">
        <f t="shared" si="24"/>
      </c>
      <c r="N285" s="96">
        <f t="shared" si="25"/>
      </c>
      <c r="O285" s="106">
        <f t="shared" si="26"/>
      </c>
      <c r="P285" s="106">
        <f t="shared" si="27"/>
      </c>
      <c r="Q285" s="51"/>
      <c r="R285" s="51"/>
      <c r="S285" s="51"/>
      <c r="T285" s="51"/>
      <c r="U285" s="51"/>
      <c r="V285" s="165"/>
      <c r="W285" s="166"/>
      <c r="X285" s="167"/>
      <c r="Z285" s="30">
        <f t="shared" si="28"/>
        <v>76</v>
      </c>
    </row>
    <row r="286" spans="1:26" ht="10.5" customHeight="1">
      <c r="A286" s="46"/>
      <c r="B286" s="21">
        <f t="shared" si="21"/>
      </c>
      <c r="C286" s="47"/>
      <c r="D286" s="48"/>
      <c r="E286" s="48"/>
      <c r="F286" s="48"/>
      <c r="G286" s="48"/>
      <c r="H286" s="48"/>
      <c r="I286" s="48"/>
      <c r="J286" s="48"/>
      <c r="K286" s="48"/>
      <c r="L286" s="47"/>
      <c r="M286" s="95">
        <f t="shared" si="24"/>
      </c>
      <c r="N286" s="96">
        <f t="shared" si="25"/>
      </c>
      <c r="O286" s="106">
        <f t="shared" si="26"/>
      </c>
      <c r="P286" s="106">
        <f t="shared" si="27"/>
      </c>
      <c r="Q286" s="51"/>
      <c r="R286" s="51"/>
      <c r="S286" s="51"/>
      <c r="T286" s="51"/>
      <c r="U286" s="51"/>
      <c r="V286" s="165"/>
      <c r="W286" s="166"/>
      <c r="X286" s="167"/>
      <c r="Z286" s="30">
        <f t="shared" si="28"/>
        <v>76</v>
      </c>
    </row>
    <row r="287" spans="1:26" ht="10.5" customHeight="1">
      <c r="A287" s="46"/>
      <c r="B287" s="21">
        <f t="shared" si="21"/>
      </c>
      <c r="C287" s="47"/>
      <c r="D287" s="48"/>
      <c r="E287" s="48"/>
      <c r="F287" s="48"/>
      <c r="G287" s="48"/>
      <c r="H287" s="48"/>
      <c r="I287" s="48"/>
      <c r="J287" s="48"/>
      <c r="K287" s="48"/>
      <c r="L287" s="47"/>
      <c r="M287" s="95">
        <f t="shared" si="24"/>
      </c>
      <c r="N287" s="96">
        <f t="shared" si="25"/>
      </c>
      <c r="O287" s="106">
        <f t="shared" si="26"/>
      </c>
      <c r="P287" s="106">
        <f t="shared" si="27"/>
      </c>
      <c r="Q287" s="51"/>
      <c r="R287" s="51"/>
      <c r="S287" s="51"/>
      <c r="T287" s="51"/>
      <c r="U287" s="51"/>
      <c r="V287" s="165"/>
      <c r="W287" s="166"/>
      <c r="X287" s="167"/>
      <c r="Z287" s="30">
        <f t="shared" si="28"/>
        <v>76</v>
      </c>
    </row>
    <row r="288" spans="1:26" ht="10.5" customHeight="1">
      <c r="A288" s="46"/>
      <c r="B288" s="21">
        <f t="shared" si="21"/>
      </c>
      <c r="C288" s="47"/>
      <c r="D288" s="48"/>
      <c r="E288" s="48"/>
      <c r="F288" s="48"/>
      <c r="G288" s="48"/>
      <c r="H288" s="48"/>
      <c r="I288" s="48"/>
      <c r="J288" s="48"/>
      <c r="K288" s="48"/>
      <c r="L288" s="47"/>
      <c r="M288" s="95">
        <f t="shared" si="24"/>
      </c>
      <c r="N288" s="96">
        <f t="shared" si="25"/>
      </c>
      <c r="O288" s="106">
        <f t="shared" si="26"/>
      </c>
      <c r="P288" s="106">
        <f t="shared" si="27"/>
      </c>
      <c r="Q288" s="51"/>
      <c r="R288" s="51"/>
      <c r="S288" s="51"/>
      <c r="T288" s="51"/>
      <c r="U288" s="51"/>
      <c r="V288" s="165"/>
      <c r="W288" s="166"/>
      <c r="X288" s="167"/>
      <c r="Z288" s="30">
        <f t="shared" si="28"/>
        <v>76</v>
      </c>
    </row>
    <row r="289" spans="1:26" ht="10.5" customHeight="1">
      <c r="A289" s="46"/>
      <c r="B289" s="21">
        <f t="shared" si="21"/>
      </c>
      <c r="C289" s="47"/>
      <c r="D289" s="48"/>
      <c r="E289" s="48"/>
      <c r="F289" s="48"/>
      <c r="G289" s="48"/>
      <c r="H289" s="48"/>
      <c r="I289" s="48"/>
      <c r="J289" s="48"/>
      <c r="K289" s="48"/>
      <c r="L289" s="47"/>
      <c r="M289" s="95">
        <f t="shared" si="24"/>
      </c>
      <c r="N289" s="96">
        <f t="shared" si="25"/>
      </c>
      <c r="O289" s="106">
        <f t="shared" si="26"/>
      </c>
      <c r="P289" s="106">
        <f t="shared" si="27"/>
      </c>
      <c r="Q289" s="51"/>
      <c r="R289" s="51"/>
      <c r="S289" s="51"/>
      <c r="T289" s="51"/>
      <c r="U289" s="51"/>
      <c r="V289" s="165"/>
      <c r="W289" s="166"/>
      <c r="X289" s="167"/>
      <c r="Z289" s="30">
        <f t="shared" si="28"/>
        <v>76</v>
      </c>
    </row>
    <row r="290" spans="1:26" ht="10.5" customHeight="1">
      <c r="A290" s="46"/>
      <c r="B290" s="21">
        <f t="shared" si="21"/>
      </c>
      <c r="C290" s="47"/>
      <c r="D290" s="48"/>
      <c r="E290" s="48"/>
      <c r="F290" s="48"/>
      <c r="G290" s="48"/>
      <c r="H290" s="48"/>
      <c r="I290" s="48"/>
      <c r="J290" s="48"/>
      <c r="K290" s="48"/>
      <c r="L290" s="47"/>
      <c r="M290" s="95">
        <f t="shared" si="24"/>
      </c>
      <c r="N290" s="96">
        <f t="shared" si="25"/>
      </c>
      <c r="O290" s="106">
        <f t="shared" si="26"/>
      </c>
      <c r="P290" s="106">
        <f t="shared" si="27"/>
      </c>
      <c r="Q290" s="51"/>
      <c r="R290" s="51"/>
      <c r="S290" s="51"/>
      <c r="T290" s="51"/>
      <c r="U290" s="51"/>
      <c r="V290" s="165"/>
      <c r="W290" s="166"/>
      <c r="X290" s="167"/>
      <c r="Z290" s="30">
        <f t="shared" si="28"/>
        <v>76</v>
      </c>
    </row>
    <row r="291" spans="1:26" ht="10.5" customHeight="1">
      <c r="A291" s="46"/>
      <c r="B291" s="21">
        <f t="shared" si="21"/>
      </c>
      <c r="C291" s="47"/>
      <c r="D291" s="48"/>
      <c r="E291" s="48"/>
      <c r="F291" s="48"/>
      <c r="G291" s="48"/>
      <c r="H291" s="48"/>
      <c r="I291" s="48"/>
      <c r="J291" s="48"/>
      <c r="K291" s="48"/>
      <c r="L291" s="47"/>
      <c r="M291" s="95">
        <f t="shared" si="24"/>
      </c>
      <c r="N291" s="96">
        <f t="shared" si="25"/>
      </c>
      <c r="O291" s="106">
        <f t="shared" si="26"/>
      </c>
      <c r="P291" s="106">
        <f t="shared" si="27"/>
      </c>
      <c r="Q291" s="51"/>
      <c r="R291" s="51"/>
      <c r="S291" s="51"/>
      <c r="T291" s="51"/>
      <c r="U291" s="51"/>
      <c r="V291" s="165"/>
      <c r="W291" s="166"/>
      <c r="X291" s="167"/>
      <c r="Z291" s="30">
        <f t="shared" si="28"/>
        <v>76</v>
      </c>
    </row>
    <row r="292" spans="1:26" ht="10.5" customHeight="1">
      <c r="A292" s="46"/>
      <c r="B292" s="21">
        <f t="shared" si="21"/>
      </c>
      <c r="C292" s="47"/>
      <c r="D292" s="48"/>
      <c r="E292" s="48"/>
      <c r="F292" s="48"/>
      <c r="G292" s="48"/>
      <c r="H292" s="48"/>
      <c r="I292" s="48"/>
      <c r="J292" s="48"/>
      <c r="K292" s="48"/>
      <c r="L292" s="47"/>
      <c r="M292" s="95">
        <f t="shared" si="24"/>
      </c>
      <c r="N292" s="96">
        <f t="shared" si="25"/>
      </c>
      <c r="O292" s="106">
        <f t="shared" si="26"/>
      </c>
      <c r="P292" s="106">
        <f t="shared" si="27"/>
      </c>
      <c r="Q292" s="51"/>
      <c r="R292" s="51"/>
      <c r="S292" s="51"/>
      <c r="T292" s="51"/>
      <c r="U292" s="51"/>
      <c r="V292" s="165"/>
      <c r="W292" s="166"/>
      <c r="X292" s="167"/>
      <c r="Z292" s="30">
        <f t="shared" si="28"/>
        <v>76</v>
      </c>
    </row>
    <row r="293" spans="1:26" ht="10.5" customHeight="1">
      <c r="A293" s="46"/>
      <c r="B293" s="21">
        <f t="shared" si="21"/>
      </c>
      <c r="C293" s="47"/>
      <c r="D293" s="48"/>
      <c r="E293" s="48"/>
      <c r="F293" s="48"/>
      <c r="G293" s="48"/>
      <c r="H293" s="48"/>
      <c r="I293" s="48"/>
      <c r="J293" s="48"/>
      <c r="K293" s="48"/>
      <c r="L293" s="47"/>
      <c r="M293" s="95">
        <f t="shared" si="24"/>
      </c>
      <c r="N293" s="96">
        <f t="shared" si="25"/>
      </c>
      <c r="O293" s="106">
        <f t="shared" si="26"/>
      </c>
      <c r="P293" s="106">
        <f t="shared" si="27"/>
      </c>
      <c r="Q293" s="51"/>
      <c r="R293" s="51"/>
      <c r="S293" s="51"/>
      <c r="T293" s="51"/>
      <c r="U293" s="51"/>
      <c r="V293" s="165"/>
      <c r="W293" s="166"/>
      <c r="X293" s="167"/>
      <c r="Z293" s="30">
        <f t="shared" si="28"/>
        <v>76</v>
      </c>
    </row>
    <row r="294" spans="1:26" ht="10.5" customHeight="1">
      <c r="A294" s="46"/>
      <c r="B294" s="21">
        <f t="shared" si="21"/>
      </c>
      <c r="C294" s="47"/>
      <c r="D294" s="48"/>
      <c r="E294" s="48"/>
      <c r="F294" s="48"/>
      <c r="G294" s="48"/>
      <c r="H294" s="48"/>
      <c r="I294" s="48"/>
      <c r="J294" s="48"/>
      <c r="K294" s="48"/>
      <c r="L294" s="47"/>
      <c r="M294" s="95">
        <f t="shared" si="24"/>
      </c>
      <c r="N294" s="96">
        <f t="shared" si="25"/>
      </c>
      <c r="O294" s="106">
        <f t="shared" si="26"/>
      </c>
      <c r="P294" s="106">
        <f t="shared" si="27"/>
      </c>
      <c r="Q294" s="51"/>
      <c r="R294" s="51"/>
      <c r="S294" s="51"/>
      <c r="T294" s="51"/>
      <c r="U294" s="51"/>
      <c r="V294" s="165"/>
      <c r="W294" s="166"/>
      <c r="X294" s="167"/>
      <c r="Z294" s="30">
        <f t="shared" si="28"/>
        <v>76</v>
      </c>
    </row>
    <row r="295" spans="1:26" ht="10.5" customHeight="1">
      <c r="A295" s="46"/>
      <c r="B295" s="21">
        <f t="shared" si="21"/>
      </c>
      <c r="C295" s="47"/>
      <c r="D295" s="48"/>
      <c r="E295" s="48"/>
      <c r="F295" s="48"/>
      <c r="G295" s="48"/>
      <c r="H295" s="48"/>
      <c r="I295" s="48"/>
      <c r="J295" s="48"/>
      <c r="K295" s="48"/>
      <c r="L295" s="47"/>
      <c r="M295" s="95">
        <f t="shared" si="24"/>
      </c>
      <c r="N295" s="96">
        <f t="shared" si="25"/>
      </c>
      <c r="O295" s="106">
        <f t="shared" si="26"/>
      </c>
      <c r="P295" s="106">
        <f t="shared" si="27"/>
      </c>
      <c r="Q295" s="51"/>
      <c r="R295" s="51"/>
      <c r="S295" s="51"/>
      <c r="T295" s="51"/>
      <c r="U295" s="51"/>
      <c r="V295" s="165"/>
      <c r="W295" s="166"/>
      <c r="X295" s="167"/>
      <c r="Z295" s="30">
        <f t="shared" si="28"/>
        <v>76</v>
      </c>
    </row>
    <row r="296" spans="1:26" ht="10.5" customHeight="1">
      <c r="A296" s="46"/>
      <c r="B296" s="21">
        <f t="shared" si="21"/>
      </c>
      <c r="C296" s="47"/>
      <c r="D296" s="48"/>
      <c r="E296" s="48"/>
      <c r="F296" s="48"/>
      <c r="G296" s="48"/>
      <c r="H296" s="48"/>
      <c r="I296" s="48"/>
      <c r="J296" s="48"/>
      <c r="K296" s="48"/>
      <c r="L296" s="47"/>
      <c r="M296" s="95">
        <f t="shared" si="24"/>
      </c>
      <c r="N296" s="96">
        <f t="shared" si="25"/>
      </c>
      <c r="O296" s="106">
        <f t="shared" si="26"/>
      </c>
      <c r="P296" s="106">
        <f t="shared" si="27"/>
      </c>
      <c r="Q296" s="51"/>
      <c r="R296" s="51"/>
      <c r="S296" s="51"/>
      <c r="T296" s="51"/>
      <c r="U296" s="51"/>
      <c r="V296" s="165"/>
      <c r="W296" s="166"/>
      <c r="X296" s="167"/>
      <c r="Z296" s="30">
        <f t="shared" si="28"/>
        <v>76</v>
      </c>
    </row>
    <row r="297" spans="1:26" ht="10.5" customHeight="1">
      <c r="A297" s="46"/>
      <c r="B297" s="21">
        <f t="shared" si="21"/>
      </c>
      <c r="C297" s="47"/>
      <c r="D297" s="48"/>
      <c r="E297" s="48"/>
      <c r="F297" s="48"/>
      <c r="G297" s="48"/>
      <c r="H297" s="48"/>
      <c r="I297" s="48"/>
      <c r="J297" s="48"/>
      <c r="K297" s="48"/>
      <c r="L297" s="47"/>
      <c r="M297" s="95">
        <f t="shared" si="24"/>
      </c>
      <c r="N297" s="96">
        <f t="shared" si="25"/>
      </c>
      <c r="O297" s="106">
        <f t="shared" si="26"/>
      </c>
      <c r="P297" s="106">
        <f t="shared" si="27"/>
      </c>
      <c r="Q297" s="51"/>
      <c r="R297" s="51"/>
      <c r="S297" s="51"/>
      <c r="T297" s="51"/>
      <c r="U297" s="51"/>
      <c r="V297" s="165"/>
      <c r="W297" s="166"/>
      <c r="X297" s="167"/>
      <c r="Z297" s="30">
        <f t="shared" si="28"/>
        <v>76</v>
      </c>
    </row>
    <row r="298" spans="1:26" ht="10.5" customHeight="1">
      <c r="A298" s="46"/>
      <c r="B298" s="21">
        <f t="shared" si="21"/>
      </c>
      <c r="C298" s="47"/>
      <c r="D298" s="48"/>
      <c r="E298" s="48"/>
      <c r="F298" s="48"/>
      <c r="G298" s="48"/>
      <c r="H298" s="48"/>
      <c r="I298" s="48"/>
      <c r="J298" s="48"/>
      <c r="K298" s="48"/>
      <c r="L298" s="47"/>
      <c r="M298" s="95">
        <f t="shared" si="24"/>
      </c>
      <c r="N298" s="96">
        <f t="shared" si="25"/>
      </c>
      <c r="O298" s="106">
        <f t="shared" si="26"/>
      </c>
      <c r="P298" s="106">
        <f t="shared" si="27"/>
      </c>
      <c r="Q298" s="51"/>
      <c r="R298" s="51"/>
      <c r="S298" s="51"/>
      <c r="T298" s="51"/>
      <c r="U298" s="51"/>
      <c r="V298" s="165"/>
      <c r="W298" s="166"/>
      <c r="X298" s="167"/>
      <c r="Z298" s="30">
        <f t="shared" si="28"/>
        <v>76</v>
      </c>
    </row>
    <row r="299" spans="1:26" ht="10.5" customHeight="1">
      <c r="A299" s="46"/>
      <c r="B299" s="21">
        <f t="shared" si="21"/>
      </c>
      <c r="C299" s="47"/>
      <c r="D299" s="48"/>
      <c r="E299" s="48"/>
      <c r="F299" s="48"/>
      <c r="G299" s="48"/>
      <c r="H299" s="48"/>
      <c r="I299" s="48"/>
      <c r="J299" s="48"/>
      <c r="K299" s="48"/>
      <c r="L299" s="47"/>
      <c r="M299" s="95">
        <f t="shared" si="24"/>
      </c>
      <c r="N299" s="96">
        <f t="shared" si="25"/>
      </c>
      <c r="O299" s="106">
        <f t="shared" si="26"/>
      </c>
      <c r="P299" s="106">
        <f t="shared" si="27"/>
      </c>
      <c r="Q299" s="51"/>
      <c r="R299" s="51"/>
      <c r="S299" s="51"/>
      <c r="T299" s="51"/>
      <c r="U299" s="51"/>
      <c r="V299" s="165"/>
      <c r="W299" s="166"/>
      <c r="X299" s="167"/>
      <c r="Z299" s="30">
        <f t="shared" si="28"/>
        <v>76</v>
      </c>
    </row>
    <row r="300" spans="1:26" ht="10.5" customHeight="1">
      <c r="A300" s="46"/>
      <c r="B300" s="21">
        <f t="shared" si="21"/>
      </c>
      <c r="C300" s="47"/>
      <c r="D300" s="48"/>
      <c r="E300" s="48"/>
      <c r="F300" s="48"/>
      <c r="G300" s="48"/>
      <c r="H300" s="48"/>
      <c r="I300" s="48"/>
      <c r="J300" s="48"/>
      <c r="K300" s="48"/>
      <c r="L300" s="47"/>
      <c r="M300" s="95">
        <f t="shared" si="24"/>
      </c>
      <c r="N300" s="96">
        <f t="shared" si="25"/>
      </c>
      <c r="O300" s="106">
        <f t="shared" si="26"/>
      </c>
      <c r="P300" s="106">
        <f t="shared" si="27"/>
      </c>
      <c r="Q300" s="51"/>
      <c r="R300" s="51"/>
      <c r="S300" s="51"/>
      <c r="T300" s="51"/>
      <c r="U300" s="51"/>
      <c r="V300" s="165"/>
      <c r="W300" s="166"/>
      <c r="X300" s="167"/>
      <c r="Z300" s="30">
        <f t="shared" si="28"/>
        <v>76</v>
      </c>
    </row>
    <row r="301" spans="1:26" ht="10.5" customHeight="1">
      <c r="A301" s="46"/>
      <c r="B301" s="21">
        <f t="shared" si="21"/>
      </c>
      <c r="C301" s="47"/>
      <c r="D301" s="48"/>
      <c r="E301" s="48"/>
      <c r="F301" s="48"/>
      <c r="G301" s="48"/>
      <c r="H301" s="48"/>
      <c r="I301" s="48"/>
      <c r="J301" s="48"/>
      <c r="K301" s="48"/>
      <c r="L301" s="47"/>
      <c r="M301" s="95">
        <f aca="true" t="shared" si="29" ref="M301:M306">IF(N301="","",TRUNC(1000/(N301*1000/60))+((1000/(N301*1000/60))-TRUNC(1000/(N301*1000/60)))*60/100)</f>
      </c>
      <c r="N301" s="96">
        <f aca="true" t="shared" si="30" ref="N301:N306">IF(AND(C301&lt;&gt;"",OR(D301&lt;&gt;"",E301&lt;&gt;"",F301&lt;&gt;"")),3600*C301/(3600*D301+60*E301+F301),"")</f>
      </c>
      <c r="O301" s="106">
        <f aca="true" t="shared" si="31" ref="O301:O306">IF(C301="","",IF(S$3="","Quanto pesi?",C301*S$3/20))</f>
      </c>
      <c r="P301" s="106">
        <f t="shared" si="27"/>
      </c>
      <c r="Q301" s="51"/>
      <c r="R301" s="51"/>
      <c r="S301" s="51"/>
      <c r="T301" s="51"/>
      <c r="U301" s="51"/>
      <c r="V301" s="165"/>
      <c r="W301" s="166"/>
      <c r="X301" s="167"/>
      <c r="Z301" s="30">
        <f t="shared" si="28"/>
        <v>76</v>
      </c>
    </row>
    <row r="302" spans="1:26" ht="10.5" customHeight="1">
      <c r="A302" s="46"/>
      <c r="B302" s="21">
        <f t="shared" si="21"/>
      </c>
      <c r="C302" s="47"/>
      <c r="D302" s="48"/>
      <c r="E302" s="48"/>
      <c r="F302" s="48"/>
      <c r="G302" s="48"/>
      <c r="H302" s="48"/>
      <c r="I302" s="48"/>
      <c r="J302" s="48"/>
      <c r="K302" s="48"/>
      <c r="L302" s="47"/>
      <c r="M302" s="95">
        <f t="shared" si="29"/>
      </c>
      <c r="N302" s="96">
        <f t="shared" si="30"/>
      </c>
      <c r="O302" s="106">
        <f t="shared" si="31"/>
      </c>
      <c r="P302" s="106">
        <f t="shared" si="27"/>
      </c>
      <c r="Q302" s="51"/>
      <c r="R302" s="51"/>
      <c r="S302" s="51"/>
      <c r="T302" s="51"/>
      <c r="U302" s="51"/>
      <c r="V302" s="165"/>
      <c r="W302" s="166"/>
      <c r="X302" s="167"/>
      <c r="Z302" s="30">
        <f t="shared" si="28"/>
        <v>76</v>
      </c>
    </row>
    <row r="303" spans="1:26" ht="10.5" customHeight="1">
      <c r="A303" s="46"/>
      <c r="B303" s="21">
        <f t="shared" si="21"/>
      </c>
      <c r="C303" s="47"/>
      <c r="D303" s="48"/>
      <c r="E303" s="48"/>
      <c r="F303" s="48"/>
      <c r="G303" s="48"/>
      <c r="H303" s="48"/>
      <c r="I303" s="48"/>
      <c r="J303" s="48"/>
      <c r="K303" s="48"/>
      <c r="L303" s="47"/>
      <c r="M303" s="95">
        <f t="shared" si="29"/>
      </c>
      <c r="N303" s="96">
        <f t="shared" si="30"/>
      </c>
      <c r="O303" s="106">
        <f t="shared" si="31"/>
      </c>
      <c r="P303" s="106">
        <f t="shared" si="27"/>
      </c>
      <c r="Q303" s="51"/>
      <c r="R303" s="51"/>
      <c r="S303" s="51"/>
      <c r="T303" s="51"/>
      <c r="U303" s="51"/>
      <c r="V303" s="165"/>
      <c r="W303" s="166"/>
      <c r="X303" s="167"/>
      <c r="Z303" s="30">
        <f t="shared" si="28"/>
        <v>76</v>
      </c>
    </row>
    <row r="304" spans="1:26" ht="10.5" customHeight="1">
      <c r="A304" s="46"/>
      <c r="B304" s="21">
        <f t="shared" si="21"/>
      </c>
      <c r="C304" s="47"/>
      <c r="D304" s="48"/>
      <c r="E304" s="48"/>
      <c r="F304" s="48"/>
      <c r="G304" s="48"/>
      <c r="H304" s="48"/>
      <c r="I304" s="48"/>
      <c r="J304" s="48"/>
      <c r="K304" s="48"/>
      <c r="L304" s="47"/>
      <c r="M304" s="95">
        <f t="shared" si="29"/>
      </c>
      <c r="N304" s="96">
        <f t="shared" si="30"/>
      </c>
      <c r="O304" s="106">
        <f t="shared" si="31"/>
      </c>
      <c r="P304" s="106">
        <f t="shared" si="27"/>
      </c>
      <c r="Q304" s="51"/>
      <c r="R304" s="51"/>
      <c r="S304" s="51"/>
      <c r="T304" s="51"/>
      <c r="U304" s="51"/>
      <c r="V304" s="165"/>
      <c r="W304" s="166"/>
      <c r="X304" s="167"/>
      <c r="Z304" s="30">
        <f t="shared" si="28"/>
        <v>76</v>
      </c>
    </row>
    <row r="305" spans="1:26" ht="10.5" customHeight="1">
      <c r="A305" s="46"/>
      <c r="B305" s="21">
        <f t="shared" si="21"/>
      </c>
      <c r="C305" s="47"/>
      <c r="D305" s="48"/>
      <c r="E305" s="48"/>
      <c r="F305" s="48"/>
      <c r="G305" s="48"/>
      <c r="H305" s="48"/>
      <c r="I305" s="48"/>
      <c r="J305" s="48"/>
      <c r="K305" s="48"/>
      <c r="L305" s="47"/>
      <c r="M305" s="95">
        <f t="shared" si="29"/>
      </c>
      <c r="N305" s="96">
        <f t="shared" si="30"/>
      </c>
      <c r="O305" s="106">
        <f t="shared" si="31"/>
      </c>
      <c r="P305" s="106">
        <f t="shared" si="27"/>
      </c>
      <c r="Q305" s="51"/>
      <c r="R305" s="51"/>
      <c r="S305" s="51"/>
      <c r="T305" s="51"/>
      <c r="U305" s="51"/>
      <c r="V305" s="165"/>
      <c r="W305" s="166"/>
      <c r="X305" s="167"/>
      <c r="Z305" s="30">
        <f t="shared" si="28"/>
        <v>76</v>
      </c>
    </row>
    <row r="306" spans="1:26" ht="10.5" customHeight="1">
      <c r="A306" s="46"/>
      <c r="B306" s="21">
        <f t="shared" si="21"/>
      </c>
      <c r="C306" s="47"/>
      <c r="D306" s="48"/>
      <c r="E306" s="48"/>
      <c r="F306" s="48"/>
      <c r="G306" s="48"/>
      <c r="H306" s="48"/>
      <c r="I306" s="48"/>
      <c r="J306" s="48"/>
      <c r="K306" s="48"/>
      <c r="L306" s="47"/>
      <c r="M306" s="95">
        <f t="shared" si="29"/>
      </c>
      <c r="N306" s="96">
        <f t="shared" si="30"/>
      </c>
      <c r="O306" s="106">
        <f t="shared" si="31"/>
      </c>
      <c r="P306" s="106">
        <f t="shared" si="27"/>
      </c>
      <c r="Q306" s="51"/>
      <c r="R306" s="51"/>
      <c r="S306" s="51"/>
      <c r="T306" s="51"/>
      <c r="U306" s="51"/>
      <c r="V306" s="165"/>
      <c r="W306" s="166"/>
      <c r="X306" s="167"/>
      <c r="Z306" s="30">
        <f t="shared" si="28"/>
        <v>76</v>
      </c>
    </row>
    <row r="307" spans="1:26" ht="10.5" customHeight="1">
      <c r="A307" s="46"/>
      <c r="B307" s="21">
        <f t="shared" si="21"/>
      </c>
      <c r="C307" s="47"/>
      <c r="D307" s="48"/>
      <c r="E307" s="48"/>
      <c r="F307" s="48"/>
      <c r="G307" s="48"/>
      <c r="H307" s="48"/>
      <c r="I307" s="48"/>
      <c r="J307" s="48"/>
      <c r="K307" s="48"/>
      <c r="L307" s="47"/>
      <c r="M307" s="95">
        <f aca="true" t="shared" si="32" ref="M307:M337">IF(N307="","",TRUNC(1000/(N307*1000/60))+((1000/(N307*1000/60))-TRUNC(1000/(N307*1000/60)))*60/100)</f>
      </c>
      <c r="N307" s="96">
        <f aca="true" t="shared" si="33" ref="N307:N337">IF(AND(C307&lt;&gt;"",OR(D307&lt;&gt;"",E307&lt;&gt;"",F307&lt;&gt;"")),3600*C307/(3600*D307+60*E307+F307),"")</f>
      </c>
      <c r="O307" s="106">
        <f aca="true" t="shared" si="34" ref="O307:O333">IF(C307="","",IF(S$3="","Quanto pesi?",C307*S$3/20))</f>
      </c>
      <c r="P307" s="106">
        <f t="shared" si="27"/>
      </c>
      <c r="Q307" s="51"/>
      <c r="R307" s="51"/>
      <c r="S307" s="51"/>
      <c r="T307" s="51"/>
      <c r="U307" s="51"/>
      <c r="V307" s="165"/>
      <c r="W307" s="166"/>
      <c r="X307" s="167"/>
      <c r="Z307" s="30">
        <f t="shared" si="28"/>
        <v>76</v>
      </c>
    </row>
    <row r="308" spans="1:26" ht="10.5" customHeight="1">
      <c r="A308" s="46"/>
      <c r="B308" s="21">
        <f t="shared" si="21"/>
      </c>
      <c r="C308" s="47"/>
      <c r="D308" s="48"/>
      <c r="E308" s="48"/>
      <c r="F308" s="48"/>
      <c r="G308" s="48"/>
      <c r="H308" s="48"/>
      <c r="I308" s="48"/>
      <c r="J308" s="48"/>
      <c r="K308" s="48"/>
      <c r="L308" s="47"/>
      <c r="M308" s="95">
        <f t="shared" si="32"/>
      </c>
      <c r="N308" s="96">
        <f t="shared" si="33"/>
      </c>
      <c r="O308" s="106">
        <f t="shared" si="34"/>
      </c>
      <c r="P308" s="106">
        <f t="shared" si="27"/>
      </c>
      <c r="Q308" s="51"/>
      <c r="R308" s="51"/>
      <c r="S308" s="51"/>
      <c r="T308" s="51"/>
      <c r="U308" s="51"/>
      <c r="V308" s="165"/>
      <c r="W308" s="166"/>
      <c r="X308" s="167"/>
      <c r="Z308" s="30">
        <f t="shared" si="28"/>
        <v>76</v>
      </c>
    </row>
    <row r="309" spans="1:26" ht="10.5" customHeight="1">
      <c r="A309" s="46"/>
      <c r="B309" s="21">
        <f t="shared" si="21"/>
      </c>
      <c r="C309" s="47"/>
      <c r="D309" s="48"/>
      <c r="E309" s="48"/>
      <c r="F309" s="48"/>
      <c r="G309" s="48"/>
      <c r="H309" s="48"/>
      <c r="I309" s="48"/>
      <c r="J309" s="48"/>
      <c r="K309" s="48"/>
      <c r="L309" s="47"/>
      <c r="M309" s="95">
        <f t="shared" si="32"/>
      </c>
      <c r="N309" s="96">
        <f t="shared" si="33"/>
      </c>
      <c r="O309" s="106">
        <f t="shared" si="34"/>
      </c>
      <c r="P309" s="106">
        <f t="shared" si="27"/>
      </c>
      <c r="Q309" s="51"/>
      <c r="R309" s="51"/>
      <c r="S309" s="51"/>
      <c r="T309" s="51"/>
      <c r="U309" s="51"/>
      <c r="V309" s="165"/>
      <c r="W309" s="166"/>
      <c r="X309" s="167"/>
      <c r="Z309" s="30">
        <f t="shared" si="28"/>
        <v>76</v>
      </c>
    </row>
    <row r="310" spans="1:26" ht="10.5" customHeight="1">
      <c r="A310" s="46"/>
      <c r="B310" s="21">
        <f t="shared" si="21"/>
      </c>
      <c r="C310" s="47"/>
      <c r="D310" s="48"/>
      <c r="E310" s="48"/>
      <c r="F310" s="48"/>
      <c r="G310" s="48"/>
      <c r="H310" s="48"/>
      <c r="I310" s="48"/>
      <c r="J310" s="48"/>
      <c r="K310" s="48"/>
      <c r="L310" s="47"/>
      <c r="M310" s="95">
        <f t="shared" si="32"/>
      </c>
      <c r="N310" s="96">
        <f t="shared" si="33"/>
      </c>
      <c r="O310" s="106">
        <f t="shared" si="34"/>
      </c>
      <c r="P310" s="106">
        <f t="shared" si="27"/>
      </c>
      <c r="Q310" s="51"/>
      <c r="R310" s="51"/>
      <c r="S310" s="51"/>
      <c r="T310" s="51"/>
      <c r="U310" s="51"/>
      <c r="V310" s="165"/>
      <c r="W310" s="166"/>
      <c r="X310" s="167"/>
      <c r="Z310" s="30">
        <f t="shared" si="28"/>
        <v>76</v>
      </c>
    </row>
    <row r="311" spans="1:26" ht="10.5" customHeight="1">
      <c r="A311" s="46"/>
      <c r="B311" s="21">
        <f t="shared" si="21"/>
      </c>
      <c r="C311" s="47"/>
      <c r="D311" s="48"/>
      <c r="E311" s="48"/>
      <c r="F311" s="48"/>
      <c r="G311" s="48"/>
      <c r="H311" s="48"/>
      <c r="I311" s="48"/>
      <c r="J311" s="48"/>
      <c r="K311" s="48"/>
      <c r="L311" s="47"/>
      <c r="M311" s="95">
        <f t="shared" si="32"/>
      </c>
      <c r="N311" s="96">
        <f t="shared" si="33"/>
      </c>
      <c r="O311" s="106">
        <f t="shared" si="34"/>
      </c>
      <c r="P311" s="106">
        <f t="shared" si="27"/>
      </c>
      <c r="Q311" s="51"/>
      <c r="R311" s="51"/>
      <c r="S311" s="51"/>
      <c r="T311" s="51"/>
      <c r="U311" s="51"/>
      <c r="V311" s="165"/>
      <c r="W311" s="166"/>
      <c r="X311" s="167"/>
      <c r="Z311" s="30">
        <f t="shared" si="28"/>
        <v>76</v>
      </c>
    </row>
    <row r="312" spans="1:26" ht="10.5" customHeight="1">
      <c r="A312" s="46"/>
      <c r="B312" s="21">
        <f t="shared" si="21"/>
      </c>
      <c r="C312" s="47"/>
      <c r="D312" s="48"/>
      <c r="E312" s="48"/>
      <c r="F312" s="48"/>
      <c r="G312" s="48"/>
      <c r="H312" s="48"/>
      <c r="I312" s="48"/>
      <c r="J312" s="48"/>
      <c r="K312" s="48"/>
      <c r="L312" s="47"/>
      <c r="M312" s="95">
        <f t="shared" si="32"/>
      </c>
      <c r="N312" s="96">
        <f t="shared" si="33"/>
      </c>
      <c r="O312" s="106">
        <f t="shared" si="34"/>
      </c>
      <c r="P312" s="106">
        <f t="shared" si="27"/>
      </c>
      <c r="Q312" s="51"/>
      <c r="R312" s="51"/>
      <c r="S312" s="51"/>
      <c r="T312" s="51"/>
      <c r="U312" s="51"/>
      <c r="V312" s="165"/>
      <c r="W312" s="166"/>
      <c r="X312" s="167"/>
      <c r="Z312" s="30">
        <f t="shared" si="28"/>
        <v>76</v>
      </c>
    </row>
    <row r="313" spans="1:26" ht="10.5" customHeight="1">
      <c r="A313" s="46"/>
      <c r="B313" s="21">
        <f t="shared" si="21"/>
      </c>
      <c r="C313" s="47"/>
      <c r="D313" s="48"/>
      <c r="E313" s="48"/>
      <c r="F313" s="48"/>
      <c r="G313" s="48"/>
      <c r="H313" s="48"/>
      <c r="I313" s="48"/>
      <c r="J313" s="48"/>
      <c r="K313" s="48"/>
      <c r="L313" s="47"/>
      <c r="M313" s="95">
        <f t="shared" si="32"/>
      </c>
      <c r="N313" s="96">
        <f t="shared" si="33"/>
      </c>
      <c r="O313" s="106">
        <f t="shared" si="34"/>
      </c>
      <c r="P313" s="106">
        <f t="shared" si="27"/>
      </c>
      <c r="Q313" s="51"/>
      <c r="R313" s="51"/>
      <c r="S313" s="51"/>
      <c r="T313" s="51"/>
      <c r="U313" s="51"/>
      <c r="V313" s="165"/>
      <c r="W313" s="166"/>
      <c r="X313" s="167"/>
      <c r="Z313" s="30">
        <f t="shared" si="28"/>
        <v>76</v>
      </c>
    </row>
    <row r="314" spans="1:26" ht="10.5" customHeight="1">
      <c r="A314" s="46"/>
      <c r="B314" s="21">
        <f t="shared" si="21"/>
      </c>
      <c r="C314" s="47"/>
      <c r="D314" s="48"/>
      <c r="E314" s="48"/>
      <c r="F314" s="48"/>
      <c r="G314" s="48"/>
      <c r="H314" s="48"/>
      <c r="I314" s="48"/>
      <c r="J314" s="48"/>
      <c r="K314" s="48"/>
      <c r="L314" s="47"/>
      <c r="M314" s="95">
        <f t="shared" si="32"/>
      </c>
      <c r="N314" s="96">
        <f t="shared" si="33"/>
      </c>
      <c r="O314" s="106">
        <f t="shared" si="34"/>
      </c>
      <c r="P314" s="106">
        <f t="shared" si="27"/>
      </c>
      <c r="Q314" s="51"/>
      <c r="R314" s="51"/>
      <c r="S314" s="51"/>
      <c r="T314" s="51"/>
      <c r="U314" s="51"/>
      <c r="V314" s="165"/>
      <c r="W314" s="166"/>
      <c r="X314" s="167"/>
      <c r="Z314" s="30">
        <f t="shared" si="28"/>
        <v>76</v>
      </c>
    </row>
    <row r="315" spans="1:26" ht="10.5" customHeight="1">
      <c r="A315" s="46"/>
      <c r="B315" s="21">
        <f t="shared" si="21"/>
      </c>
      <c r="C315" s="47"/>
      <c r="D315" s="48"/>
      <c r="E315" s="48"/>
      <c r="F315" s="48"/>
      <c r="G315" s="48"/>
      <c r="H315" s="48"/>
      <c r="I315" s="48"/>
      <c r="J315" s="48"/>
      <c r="K315" s="48"/>
      <c r="L315" s="47"/>
      <c r="M315" s="95">
        <f t="shared" si="32"/>
      </c>
      <c r="N315" s="96">
        <f t="shared" si="33"/>
      </c>
      <c r="O315" s="106">
        <f t="shared" si="34"/>
      </c>
      <c r="P315" s="106">
        <f t="shared" si="27"/>
      </c>
      <c r="Q315" s="51"/>
      <c r="R315" s="51"/>
      <c r="S315" s="51"/>
      <c r="T315" s="51"/>
      <c r="U315" s="51"/>
      <c r="V315" s="165"/>
      <c r="W315" s="166"/>
      <c r="X315" s="167"/>
      <c r="Z315" s="30">
        <f t="shared" si="28"/>
        <v>76</v>
      </c>
    </row>
    <row r="316" spans="1:26" ht="10.5" customHeight="1">
      <c r="A316" s="46"/>
      <c r="B316" s="21">
        <f t="shared" si="21"/>
      </c>
      <c r="C316" s="47"/>
      <c r="D316" s="48"/>
      <c r="E316" s="48"/>
      <c r="F316" s="48"/>
      <c r="G316" s="48"/>
      <c r="H316" s="48"/>
      <c r="I316" s="48"/>
      <c r="J316" s="48"/>
      <c r="K316" s="48"/>
      <c r="L316" s="47"/>
      <c r="M316" s="95">
        <f t="shared" si="32"/>
      </c>
      <c r="N316" s="96">
        <f t="shared" si="33"/>
      </c>
      <c r="O316" s="106">
        <f t="shared" si="34"/>
      </c>
      <c r="P316" s="106">
        <f t="shared" si="27"/>
      </c>
      <c r="Q316" s="51"/>
      <c r="R316" s="51"/>
      <c r="S316" s="51"/>
      <c r="T316" s="51"/>
      <c r="U316" s="51"/>
      <c r="V316" s="165"/>
      <c r="W316" s="166"/>
      <c r="X316" s="167"/>
      <c r="Z316" s="30">
        <f t="shared" si="28"/>
        <v>76</v>
      </c>
    </row>
    <row r="317" spans="1:26" ht="10.5" customHeight="1">
      <c r="A317" s="46"/>
      <c r="B317" s="21">
        <f t="shared" si="21"/>
      </c>
      <c r="C317" s="47"/>
      <c r="D317" s="48"/>
      <c r="E317" s="48"/>
      <c r="F317" s="48"/>
      <c r="G317" s="48"/>
      <c r="H317" s="48"/>
      <c r="I317" s="48"/>
      <c r="J317" s="48"/>
      <c r="K317" s="48"/>
      <c r="L317" s="47"/>
      <c r="M317" s="95">
        <f t="shared" si="32"/>
      </c>
      <c r="N317" s="96">
        <f t="shared" si="33"/>
      </c>
      <c r="O317" s="106">
        <f t="shared" si="34"/>
      </c>
      <c r="P317" s="106">
        <f t="shared" si="27"/>
      </c>
      <c r="Q317" s="51"/>
      <c r="R317" s="51"/>
      <c r="S317" s="51"/>
      <c r="T317" s="51"/>
      <c r="U317" s="51"/>
      <c r="V317" s="165"/>
      <c r="W317" s="166"/>
      <c r="X317" s="167"/>
      <c r="Z317" s="30">
        <f t="shared" si="28"/>
        <v>76</v>
      </c>
    </row>
    <row r="318" spans="1:26" ht="10.5" customHeight="1">
      <c r="A318" s="46"/>
      <c r="B318" s="21">
        <f t="shared" si="21"/>
      </c>
      <c r="C318" s="47"/>
      <c r="D318" s="48"/>
      <c r="E318" s="48"/>
      <c r="F318" s="48"/>
      <c r="G318" s="48"/>
      <c r="H318" s="48"/>
      <c r="I318" s="48"/>
      <c r="J318" s="48"/>
      <c r="K318" s="48"/>
      <c r="L318" s="47"/>
      <c r="M318" s="95">
        <f t="shared" si="32"/>
      </c>
      <c r="N318" s="96">
        <f t="shared" si="33"/>
      </c>
      <c r="O318" s="106">
        <f t="shared" si="34"/>
      </c>
      <c r="P318" s="106">
        <f t="shared" si="27"/>
      </c>
      <c r="Q318" s="51"/>
      <c r="R318" s="51"/>
      <c r="S318" s="51"/>
      <c r="T318" s="51"/>
      <c r="U318" s="51"/>
      <c r="V318" s="165"/>
      <c r="W318" s="166"/>
      <c r="X318" s="167"/>
      <c r="Z318" s="30">
        <f t="shared" si="28"/>
        <v>76</v>
      </c>
    </row>
    <row r="319" spans="1:26" ht="10.5" customHeight="1">
      <c r="A319" s="46"/>
      <c r="B319" s="21">
        <f t="shared" si="21"/>
      </c>
      <c r="C319" s="47"/>
      <c r="D319" s="48"/>
      <c r="E319" s="48"/>
      <c r="F319" s="48"/>
      <c r="G319" s="48"/>
      <c r="H319" s="48"/>
      <c r="I319" s="48"/>
      <c r="J319" s="48"/>
      <c r="K319" s="48"/>
      <c r="L319" s="47"/>
      <c r="M319" s="95">
        <f t="shared" si="32"/>
      </c>
      <c r="N319" s="96">
        <f t="shared" si="33"/>
      </c>
      <c r="O319" s="106">
        <f t="shared" si="34"/>
      </c>
      <c r="P319" s="106">
        <f t="shared" si="27"/>
      </c>
      <c r="Q319" s="51"/>
      <c r="R319" s="51"/>
      <c r="S319" s="51"/>
      <c r="T319" s="51"/>
      <c r="U319" s="51"/>
      <c r="V319" s="165"/>
      <c r="W319" s="166"/>
      <c r="X319" s="167"/>
      <c r="Z319" s="30">
        <f t="shared" si="28"/>
        <v>76</v>
      </c>
    </row>
    <row r="320" spans="1:26" ht="10.5" customHeight="1">
      <c r="A320" s="46"/>
      <c r="B320" s="21">
        <f t="shared" si="21"/>
      </c>
      <c r="C320" s="47"/>
      <c r="D320" s="48"/>
      <c r="E320" s="48"/>
      <c r="F320" s="48"/>
      <c r="G320" s="48"/>
      <c r="H320" s="48"/>
      <c r="I320" s="48"/>
      <c r="J320" s="48"/>
      <c r="K320" s="48"/>
      <c r="L320" s="47"/>
      <c r="M320" s="95">
        <f t="shared" si="32"/>
      </c>
      <c r="N320" s="96">
        <f t="shared" si="33"/>
      </c>
      <c r="O320" s="106">
        <f t="shared" si="34"/>
      </c>
      <c r="P320" s="106">
        <f t="shared" si="27"/>
      </c>
      <c r="Q320" s="51"/>
      <c r="R320" s="51"/>
      <c r="S320" s="51"/>
      <c r="T320" s="51"/>
      <c r="U320" s="51"/>
      <c r="V320" s="165"/>
      <c r="W320" s="166"/>
      <c r="X320" s="167"/>
      <c r="Z320" s="30">
        <f t="shared" si="28"/>
        <v>76</v>
      </c>
    </row>
    <row r="321" spans="1:26" ht="10.5" customHeight="1">
      <c r="A321" s="46"/>
      <c r="B321" s="21">
        <f t="shared" si="21"/>
      </c>
      <c r="C321" s="47"/>
      <c r="D321" s="48"/>
      <c r="E321" s="48"/>
      <c r="F321" s="48"/>
      <c r="G321" s="48"/>
      <c r="H321" s="48"/>
      <c r="I321" s="48"/>
      <c r="J321" s="48"/>
      <c r="K321" s="48"/>
      <c r="L321" s="47"/>
      <c r="M321" s="95">
        <f t="shared" si="32"/>
      </c>
      <c r="N321" s="96">
        <f t="shared" si="33"/>
      </c>
      <c r="O321" s="106">
        <f t="shared" si="34"/>
      </c>
      <c r="P321" s="106">
        <f t="shared" si="27"/>
      </c>
      <c r="Q321" s="51"/>
      <c r="R321" s="51"/>
      <c r="S321" s="51"/>
      <c r="T321" s="51"/>
      <c r="U321" s="51"/>
      <c r="V321" s="165"/>
      <c r="W321" s="166"/>
      <c r="X321" s="167"/>
      <c r="Z321" s="30">
        <f t="shared" si="28"/>
        <v>76</v>
      </c>
    </row>
    <row r="322" spans="1:26" ht="10.5" customHeight="1">
      <c r="A322" s="46"/>
      <c r="B322" s="21">
        <f t="shared" si="21"/>
      </c>
      <c r="C322" s="47"/>
      <c r="D322" s="48"/>
      <c r="E322" s="48"/>
      <c r="F322" s="48"/>
      <c r="G322" s="48"/>
      <c r="H322" s="48"/>
      <c r="I322" s="48"/>
      <c r="J322" s="48"/>
      <c r="K322" s="48"/>
      <c r="L322" s="47"/>
      <c r="M322" s="95">
        <f t="shared" si="32"/>
      </c>
      <c r="N322" s="96">
        <f t="shared" si="33"/>
      </c>
      <c r="O322" s="106">
        <f t="shared" si="34"/>
      </c>
      <c r="P322" s="106">
        <f t="shared" si="27"/>
      </c>
      <c r="Q322" s="51"/>
      <c r="R322" s="51"/>
      <c r="S322" s="51"/>
      <c r="T322" s="51"/>
      <c r="U322" s="51"/>
      <c r="V322" s="165"/>
      <c r="W322" s="166"/>
      <c r="X322" s="167"/>
      <c r="Z322" s="30">
        <f t="shared" si="28"/>
        <v>76</v>
      </c>
    </row>
    <row r="323" spans="1:26" ht="10.5" customHeight="1">
      <c r="A323" s="46"/>
      <c r="B323" s="21">
        <f t="shared" si="21"/>
      </c>
      <c r="C323" s="47"/>
      <c r="D323" s="48"/>
      <c r="E323" s="48"/>
      <c r="F323" s="48"/>
      <c r="G323" s="48"/>
      <c r="H323" s="48"/>
      <c r="I323" s="48"/>
      <c r="J323" s="48"/>
      <c r="K323" s="48"/>
      <c r="L323" s="47"/>
      <c r="M323" s="95">
        <f t="shared" si="32"/>
      </c>
      <c r="N323" s="96">
        <f t="shared" si="33"/>
      </c>
      <c r="O323" s="106">
        <f t="shared" si="34"/>
      </c>
      <c r="P323" s="106">
        <f t="shared" si="27"/>
      </c>
      <c r="Q323" s="51"/>
      <c r="R323" s="51"/>
      <c r="S323" s="51"/>
      <c r="T323" s="51"/>
      <c r="U323" s="51"/>
      <c r="V323" s="165"/>
      <c r="W323" s="166"/>
      <c r="X323" s="167"/>
      <c r="Z323" s="30">
        <f t="shared" si="28"/>
        <v>76</v>
      </c>
    </row>
    <row r="324" spans="1:26" ht="10.5" customHeight="1">
      <c r="A324" s="46"/>
      <c r="B324" s="21">
        <f t="shared" si="21"/>
      </c>
      <c r="C324" s="47"/>
      <c r="D324" s="48"/>
      <c r="E324" s="48"/>
      <c r="F324" s="48"/>
      <c r="G324" s="48"/>
      <c r="H324" s="48"/>
      <c r="I324" s="48"/>
      <c r="J324" s="48"/>
      <c r="K324" s="48"/>
      <c r="L324" s="47"/>
      <c r="M324" s="95">
        <f t="shared" si="32"/>
      </c>
      <c r="N324" s="96">
        <f t="shared" si="33"/>
      </c>
      <c r="O324" s="106">
        <f t="shared" si="34"/>
      </c>
      <c r="P324" s="106">
        <f t="shared" si="27"/>
      </c>
      <c r="Q324" s="51"/>
      <c r="R324" s="51"/>
      <c r="S324" s="51"/>
      <c r="T324" s="51"/>
      <c r="U324" s="51"/>
      <c r="V324" s="165"/>
      <c r="W324" s="166"/>
      <c r="X324" s="167"/>
      <c r="Z324" s="30">
        <f t="shared" si="28"/>
        <v>76</v>
      </c>
    </row>
    <row r="325" spans="1:26" ht="10.5" customHeight="1">
      <c r="A325" s="46"/>
      <c r="B325" s="21">
        <f t="shared" si="21"/>
      </c>
      <c r="C325" s="47"/>
      <c r="D325" s="48"/>
      <c r="E325" s="48"/>
      <c r="F325" s="48"/>
      <c r="G325" s="48"/>
      <c r="H325" s="48"/>
      <c r="I325" s="48"/>
      <c r="J325" s="48"/>
      <c r="K325" s="48"/>
      <c r="L325" s="47"/>
      <c r="M325" s="95">
        <f t="shared" si="32"/>
      </c>
      <c r="N325" s="96">
        <f t="shared" si="33"/>
      </c>
      <c r="O325" s="106">
        <f t="shared" si="34"/>
      </c>
      <c r="P325" s="106">
        <f t="shared" si="27"/>
      </c>
      <c r="Q325" s="51"/>
      <c r="R325" s="51"/>
      <c r="S325" s="51"/>
      <c r="T325" s="51"/>
      <c r="U325" s="51"/>
      <c r="V325" s="165"/>
      <c r="W325" s="166"/>
      <c r="X325" s="167"/>
      <c r="Z325" s="30">
        <f t="shared" si="28"/>
        <v>76</v>
      </c>
    </row>
    <row r="326" spans="1:26" ht="10.5" customHeight="1">
      <c r="A326" s="46"/>
      <c r="B326" s="21">
        <f t="shared" si="21"/>
      </c>
      <c r="C326" s="47"/>
      <c r="D326" s="48"/>
      <c r="E326" s="48"/>
      <c r="F326" s="48"/>
      <c r="G326" s="48"/>
      <c r="H326" s="48"/>
      <c r="I326" s="48"/>
      <c r="J326" s="48"/>
      <c r="K326" s="48"/>
      <c r="L326" s="47"/>
      <c r="M326" s="95">
        <f t="shared" si="32"/>
      </c>
      <c r="N326" s="96">
        <f t="shared" si="33"/>
      </c>
      <c r="O326" s="106">
        <f t="shared" si="34"/>
      </c>
      <c r="P326" s="106">
        <f t="shared" si="27"/>
      </c>
      <c r="Q326" s="51"/>
      <c r="R326" s="51"/>
      <c r="S326" s="51"/>
      <c r="T326" s="51"/>
      <c r="U326" s="51"/>
      <c r="V326" s="165"/>
      <c r="W326" s="166"/>
      <c r="X326" s="167"/>
      <c r="Z326" s="30">
        <f t="shared" si="28"/>
        <v>76</v>
      </c>
    </row>
    <row r="327" spans="1:26" ht="10.5" customHeight="1">
      <c r="A327" s="46"/>
      <c r="B327" s="21">
        <f t="shared" si="21"/>
      </c>
      <c r="C327" s="47"/>
      <c r="D327" s="48"/>
      <c r="E327" s="48"/>
      <c r="F327" s="48"/>
      <c r="G327" s="48"/>
      <c r="H327" s="48"/>
      <c r="I327" s="48"/>
      <c r="J327" s="48"/>
      <c r="K327" s="48"/>
      <c r="L327" s="47"/>
      <c r="M327" s="95">
        <f t="shared" si="32"/>
      </c>
      <c r="N327" s="96">
        <f t="shared" si="33"/>
      </c>
      <c r="O327" s="106">
        <f t="shared" si="34"/>
      </c>
      <c r="P327" s="106">
        <f t="shared" si="27"/>
      </c>
      <c r="Q327" s="51"/>
      <c r="R327" s="51"/>
      <c r="S327" s="51"/>
      <c r="T327" s="51"/>
      <c r="U327" s="51"/>
      <c r="V327" s="165"/>
      <c r="W327" s="166"/>
      <c r="X327" s="167"/>
      <c r="Z327" s="30">
        <f t="shared" si="28"/>
        <v>76</v>
      </c>
    </row>
    <row r="328" spans="1:26" ht="10.5" customHeight="1">
      <c r="A328" s="46"/>
      <c r="B328" s="21">
        <f t="shared" si="21"/>
      </c>
      <c r="C328" s="47"/>
      <c r="D328" s="48"/>
      <c r="E328" s="48"/>
      <c r="F328" s="48"/>
      <c r="G328" s="48"/>
      <c r="H328" s="48"/>
      <c r="I328" s="48"/>
      <c r="J328" s="48"/>
      <c r="K328" s="48"/>
      <c r="L328" s="47"/>
      <c r="M328" s="95">
        <f t="shared" si="32"/>
      </c>
      <c r="N328" s="96">
        <f t="shared" si="33"/>
      </c>
      <c r="O328" s="106">
        <f t="shared" si="34"/>
      </c>
      <c r="P328" s="106">
        <f aca="true" t="shared" si="35" ref="P328:P377">IF(C328="","",IF(S$3="","Quanto pesi?",C328*Z328*0.9))</f>
      </c>
      <c r="Q328" s="51"/>
      <c r="R328" s="51"/>
      <c r="S328" s="51"/>
      <c r="T328" s="51"/>
      <c r="U328" s="51"/>
      <c r="V328" s="165"/>
      <c r="W328" s="166"/>
      <c r="X328" s="167"/>
      <c r="Z328" s="30">
        <f t="shared" si="28"/>
        <v>76</v>
      </c>
    </row>
    <row r="329" spans="1:26" ht="10.5" customHeight="1">
      <c r="A329" s="46"/>
      <c r="B329" s="21">
        <f t="shared" si="21"/>
      </c>
      <c r="C329" s="47"/>
      <c r="D329" s="48"/>
      <c r="E329" s="48"/>
      <c r="F329" s="48"/>
      <c r="G329" s="48"/>
      <c r="H329" s="48"/>
      <c r="I329" s="48"/>
      <c r="J329" s="48"/>
      <c r="K329" s="48"/>
      <c r="L329" s="47"/>
      <c r="M329" s="95">
        <f t="shared" si="32"/>
      </c>
      <c r="N329" s="96">
        <f t="shared" si="33"/>
      </c>
      <c r="O329" s="106">
        <f t="shared" si="34"/>
      </c>
      <c r="P329" s="106">
        <f t="shared" si="35"/>
      </c>
      <c r="Q329" s="51"/>
      <c r="R329" s="51"/>
      <c r="S329" s="51"/>
      <c r="T329" s="51"/>
      <c r="U329" s="51"/>
      <c r="V329" s="165"/>
      <c r="W329" s="166"/>
      <c r="X329" s="167"/>
      <c r="Z329" s="30">
        <f aca="true" t="shared" si="36" ref="Z329:Z377">IF(L329="",Z328,L329)</f>
        <v>76</v>
      </c>
    </row>
    <row r="330" spans="1:26" ht="10.5" customHeight="1">
      <c r="A330" s="46"/>
      <c r="B330" s="21">
        <f t="shared" si="21"/>
      </c>
      <c r="C330" s="47"/>
      <c r="D330" s="48"/>
      <c r="E330" s="48"/>
      <c r="F330" s="48"/>
      <c r="G330" s="48"/>
      <c r="H330" s="48"/>
      <c r="I330" s="48"/>
      <c r="J330" s="48"/>
      <c r="K330" s="48"/>
      <c r="L330" s="47"/>
      <c r="M330" s="95">
        <f t="shared" si="32"/>
      </c>
      <c r="N330" s="96">
        <f t="shared" si="33"/>
      </c>
      <c r="O330" s="106">
        <f t="shared" si="34"/>
      </c>
      <c r="P330" s="106">
        <f t="shared" si="35"/>
      </c>
      <c r="Q330" s="51"/>
      <c r="R330" s="51"/>
      <c r="S330" s="51"/>
      <c r="T330" s="51"/>
      <c r="U330" s="51"/>
      <c r="V330" s="165"/>
      <c r="W330" s="166"/>
      <c r="X330" s="167"/>
      <c r="Z330" s="30">
        <f t="shared" si="36"/>
        <v>76</v>
      </c>
    </row>
    <row r="331" spans="1:26" ht="10.5" customHeight="1">
      <c r="A331" s="46"/>
      <c r="B331" s="21">
        <f t="shared" si="21"/>
      </c>
      <c r="C331" s="47"/>
      <c r="D331" s="48"/>
      <c r="E331" s="48"/>
      <c r="F331" s="48"/>
      <c r="G331" s="48"/>
      <c r="H331" s="48"/>
      <c r="I331" s="48"/>
      <c r="J331" s="48"/>
      <c r="K331" s="48"/>
      <c r="L331" s="47"/>
      <c r="M331" s="95">
        <f t="shared" si="32"/>
      </c>
      <c r="N331" s="96">
        <f t="shared" si="33"/>
      </c>
      <c r="O331" s="106">
        <f t="shared" si="34"/>
      </c>
      <c r="P331" s="106">
        <f t="shared" si="35"/>
      </c>
      <c r="Q331" s="51"/>
      <c r="R331" s="51"/>
      <c r="S331" s="51"/>
      <c r="T331" s="51"/>
      <c r="U331" s="51"/>
      <c r="V331" s="165"/>
      <c r="W331" s="166"/>
      <c r="X331" s="167"/>
      <c r="Z331" s="30">
        <f t="shared" si="36"/>
        <v>76</v>
      </c>
    </row>
    <row r="332" spans="1:26" ht="10.5" customHeight="1">
      <c r="A332" s="46"/>
      <c r="B332" s="21">
        <f t="shared" si="21"/>
      </c>
      <c r="C332" s="47"/>
      <c r="D332" s="48"/>
      <c r="E332" s="48"/>
      <c r="F332" s="48"/>
      <c r="G332" s="48"/>
      <c r="H332" s="48"/>
      <c r="I332" s="48"/>
      <c r="J332" s="48"/>
      <c r="K332" s="48"/>
      <c r="L332" s="47"/>
      <c r="M332" s="95">
        <f t="shared" si="32"/>
      </c>
      <c r="N332" s="96">
        <f t="shared" si="33"/>
      </c>
      <c r="O332" s="106">
        <f t="shared" si="34"/>
      </c>
      <c r="P332" s="106">
        <f t="shared" si="35"/>
      </c>
      <c r="Q332" s="51"/>
      <c r="R332" s="51"/>
      <c r="S332" s="51"/>
      <c r="T332" s="51"/>
      <c r="U332" s="51"/>
      <c r="V332" s="165"/>
      <c r="W332" s="166"/>
      <c r="X332" s="167"/>
      <c r="Z332" s="30">
        <f t="shared" si="36"/>
        <v>76</v>
      </c>
    </row>
    <row r="333" spans="1:26" ht="10.5" customHeight="1">
      <c r="A333" s="46"/>
      <c r="B333" s="21">
        <f t="shared" si="21"/>
      </c>
      <c r="C333" s="47"/>
      <c r="D333" s="48"/>
      <c r="E333" s="48"/>
      <c r="F333" s="48"/>
      <c r="G333" s="48"/>
      <c r="H333" s="48"/>
      <c r="I333" s="48"/>
      <c r="J333" s="48"/>
      <c r="K333" s="48"/>
      <c r="L333" s="47"/>
      <c r="M333" s="95">
        <f t="shared" si="32"/>
      </c>
      <c r="N333" s="96">
        <f t="shared" si="33"/>
      </c>
      <c r="O333" s="106">
        <f t="shared" si="34"/>
      </c>
      <c r="P333" s="106">
        <f t="shared" si="35"/>
      </c>
      <c r="Q333" s="51"/>
      <c r="R333" s="51"/>
      <c r="S333" s="51"/>
      <c r="T333" s="51"/>
      <c r="U333" s="51"/>
      <c r="V333" s="165"/>
      <c r="W333" s="166"/>
      <c r="X333" s="167"/>
      <c r="Z333" s="30">
        <f t="shared" si="36"/>
        <v>76</v>
      </c>
    </row>
    <row r="334" spans="1:26" ht="10.5" customHeight="1">
      <c r="A334" s="46"/>
      <c r="B334" s="21">
        <f t="shared" si="21"/>
      </c>
      <c r="C334" s="47"/>
      <c r="D334" s="48"/>
      <c r="E334" s="48"/>
      <c r="F334" s="48"/>
      <c r="G334" s="48"/>
      <c r="H334" s="48"/>
      <c r="I334" s="48"/>
      <c r="J334" s="48"/>
      <c r="K334" s="48"/>
      <c r="L334" s="47"/>
      <c r="M334" s="95">
        <f t="shared" si="32"/>
      </c>
      <c r="N334" s="96">
        <f t="shared" si="33"/>
      </c>
      <c r="O334" s="106">
        <f aca="true" t="shared" si="37" ref="O334:O377">IF(C334="","",IF(S$3="","Quanto pesi?",C334*S$3/20))</f>
      </c>
      <c r="P334" s="106">
        <f t="shared" si="35"/>
      </c>
      <c r="Q334" s="51"/>
      <c r="R334" s="51"/>
      <c r="S334" s="51"/>
      <c r="T334" s="51"/>
      <c r="U334" s="51"/>
      <c r="V334" s="165"/>
      <c r="W334" s="166"/>
      <c r="X334" s="167"/>
      <c r="Z334" s="30">
        <f t="shared" si="36"/>
        <v>76</v>
      </c>
    </row>
    <row r="335" spans="1:26" ht="10.5" customHeight="1">
      <c r="A335" s="46"/>
      <c r="B335" s="21">
        <f t="shared" si="21"/>
      </c>
      <c r="C335" s="47"/>
      <c r="D335" s="48"/>
      <c r="E335" s="48"/>
      <c r="F335" s="48"/>
      <c r="G335" s="48"/>
      <c r="H335" s="48"/>
      <c r="I335" s="48"/>
      <c r="J335" s="48"/>
      <c r="K335" s="48"/>
      <c r="L335" s="47"/>
      <c r="M335" s="95">
        <f t="shared" si="32"/>
      </c>
      <c r="N335" s="96">
        <f t="shared" si="33"/>
      </c>
      <c r="O335" s="106">
        <f t="shared" si="37"/>
      </c>
      <c r="P335" s="106">
        <f t="shared" si="35"/>
      </c>
      <c r="Q335" s="51"/>
      <c r="R335" s="51"/>
      <c r="S335" s="51"/>
      <c r="T335" s="51"/>
      <c r="U335" s="51"/>
      <c r="V335" s="165"/>
      <c r="W335" s="166"/>
      <c r="X335" s="167"/>
      <c r="Z335" s="30">
        <f t="shared" si="36"/>
        <v>76</v>
      </c>
    </row>
    <row r="336" spans="1:26" ht="10.5" customHeight="1">
      <c r="A336" s="46"/>
      <c r="B336" s="21">
        <f t="shared" si="21"/>
      </c>
      <c r="C336" s="47"/>
      <c r="D336" s="48"/>
      <c r="E336" s="48"/>
      <c r="F336" s="48"/>
      <c r="G336" s="48"/>
      <c r="H336" s="48"/>
      <c r="I336" s="48"/>
      <c r="J336" s="48"/>
      <c r="K336" s="48"/>
      <c r="L336" s="47"/>
      <c r="M336" s="95">
        <f t="shared" si="32"/>
      </c>
      <c r="N336" s="96">
        <f t="shared" si="33"/>
      </c>
      <c r="O336" s="106">
        <f t="shared" si="37"/>
      </c>
      <c r="P336" s="106">
        <f t="shared" si="35"/>
      </c>
      <c r="Q336" s="51"/>
      <c r="R336" s="51"/>
      <c r="S336" s="51"/>
      <c r="T336" s="51"/>
      <c r="U336" s="51"/>
      <c r="V336" s="165"/>
      <c r="W336" s="166"/>
      <c r="X336" s="167"/>
      <c r="Z336" s="30">
        <f t="shared" si="36"/>
        <v>76</v>
      </c>
    </row>
    <row r="337" spans="1:26" ht="10.5" customHeight="1">
      <c r="A337" s="46"/>
      <c r="B337" s="21">
        <f aca="true" t="shared" si="38" ref="B337:B377">IF(A337="","",MONTH(A337))</f>
      </c>
      <c r="C337" s="47"/>
      <c r="D337" s="48"/>
      <c r="E337" s="48"/>
      <c r="F337" s="48"/>
      <c r="G337" s="48"/>
      <c r="H337" s="48"/>
      <c r="I337" s="48"/>
      <c r="J337" s="48"/>
      <c r="K337" s="48"/>
      <c r="L337" s="47"/>
      <c r="M337" s="95">
        <f t="shared" si="32"/>
      </c>
      <c r="N337" s="96">
        <f t="shared" si="33"/>
      </c>
      <c r="O337" s="106">
        <f t="shared" si="37"/>
      </c>
      <c r="P337" s="106">
        <f t="shared" si="35"/>
      </c>
      <c r="Q337" s="51"/>
      <c r="R337" s="51"/>
      <c r="S337" s="51"/>
      <c r="T337" s="51"/>
      <c r="U337" s="51"/>
      <c r="V337" s="165"/>
      <c r="W337" s="166"/>
      <c r="X337" s="167"/>
      <c r="Z337" s="30">
        <f t="shared" si="36"/>
        <v>76</v>
      </c>
    </row>
    <row r="338" spans="1:26" ht="10.5" customHeight="1">
      <c r="A338" s="46"/>
      <c r="B338" s="21">
        <f t="shared" si="38"/>
      </c>
      <c r="C338" s="47"/>
      <c r="D338" s="48"/>
      <c r="E338" s="48"/>
      <c r="F338" s="48"/>
      <c r="G338" s="48"/>
      <c r="H338" s="48"/>
      <c r="I338" s="48"/>
      <c r="J338" s="48"/>
      <c r="K338" s="48"/>
      <c r="L338" s="47"/>
      <c r="M338" s="95">
        <f aca="true" t="shared" si="39" ref="M338:M362">IF(N338="","",TRUNC(1000/(N338*1000/60))+((1000/(N338*1000/60))-TRUNC(1000/(N338*1000/60)))*60/100)</f>
      </c>
      <c r="N338" s="96">
        <f aca="true" t="shared" si="40" ref="N338:N362">IF(AND(C338&lt;&gt;"",OR(D338&lt;&gt;"",E338&lt;&gt;"",F338&lt;&gt;"")),3600*C338/(3600*D338+60*E338+F338),"")</f>
      </c>
      <c r="O338" s="106">
        <f t="shared" si="37"/>
      </c>
      <c r="P338" s="106">
        <f t="shared" si="35"/>
      </c>
      <c r="Q338" s="51"/>
      <c r="R338" s="51"/>
      <c r="S338" s="51"/>
      <c r="T338" s="51"/>
      <c r="U338" s="51"/>
      <c r="V338" s="165"/>
      <c r="W338" s="166"/>
      <c r="X338" s="167"/>
      <c r="Z338" s="30">
        <f t="shared" si="36"/>
        <v>76</v>
      </c>
    </row>
    <row r="339" spans="1:26" ht="10.5" customHeight="1">
      <c r="A339" s="46"/>
      <c r="B339" s="21">
        <f t="shared" si="38"/>
      </c>
      <c r="C339" s="47"/>
      <c r="D339" s="48"/>
      <c r="E339" s="48"/>
      <c r="F339" s="48"/>
      <c r="G339" s="48"/>
      <c r="H339" s="48"/>
      <c r="I339" s="48"/>
      <c r="J339" s="48"/>
      <c r="K339" s="48"/>
      <c r="L339" s="47"/>
      <c r="M339" s="95">
        <f t="shared" si="39"/>
      </c>
      <c r="N339" s="96">
        <f t="shared" si="40"/>
      </c>
      <c r="O339" s="106">
        <f t="shared" si="37"/>
      </c>
      <c r="P339" s="106">
        <f t="shared" si="35"/>
      </c>
      <c r="Q339" s="51"/>
      <c r="R339" s="51"/>
      <c r="S339" s="51"/>
      <c r="T339" s="51"/>
      <c r="U339" s="51"/>
      <c r="V339" s="165"/>
      <c r="W339" s="166"/>
      <c r="X339" s="167"/>
      <c r="Z339" s="30">
        <f t="shared" si="36"/>
        <v>76</v>
      </c>
    </row>
    <row r="340" spans="1:26" ht="10.5" customHeight="1">
      <c r="A340" s="46"/>
      <c r="B340" s="21">
        <f t="shared" si="38"/>
      </c>
      <c r="C340" s="47"/>
      <c r="D340" s="48"/>
      <c r="E340" s="48"/>
      <c r="F340" s="48"/>
      <c r="G340" s="48"/>
      <c r="H340" s="48"/>
      <c r="I340" s="48"/>
      <c r="J340" s="48"/>
      <c r="K340" s="48"/>
      <c r="L340" s="47"/>
      <c r="M340" s="95">
        <f t="shared" si="39"/>
      </c>
      <c r="N340" s="96">
        <f t="shared" si="40"/>
      </c>
      <c r="O340" s="106">
        <f t="shared" si="37"/>
      </c>
      <c r="P340" s="106">
        <f t="shared" si="35"/>
      </c>
      <c r="Q340" s="51"/>
      <c r="R340" s="51"/>
      <c r="S340" s="51"/>
      <c r="T340" s="51"/>
      <c r="U340" s="51"/>
      <c r="V340" s="165"/>
      <c r="W340" s="166"/>
      <c r="X340" s="167"/>
      <c r="Z340" s="30">
        <f t="shared" si="36"/>
        <v>76</v>
      </c>
    </row>
    <row r="341" spans="1:26" ht="10.5" customHeight="1">
      <c r="A341" s="46"/>
      <c r="B341" s="21">
        <f t="shared" si="38"/>
      </c>
      <c r="C341" s="47"/>
      <c r="D341" s="48"/>
      <c r="E341" s="48"/>
      <c r="F341" s="48"/>
      <c r="G341" s="48"/>
      <c r="H341" s="48"/>
      <c r="I341" s="48"/>
      <c r="J341" s="48"/>
      <c r="K341" s="48"/>
      <c r="L341" s="47"/>
      <c r="M341" s="95">
        <f t="shared" si="39"/>
      </c>
      <c r="N341" s="96">
        <f t="shared" si="40"/>
      </c>
      <c r="O341" s="106">
        <f t="shared" si="37"/>
      </c>
      <c r="P341" s="106">
        <f t="shared" si="35"/>
      </c>
      <c r="Q341" s="51"/>
      <c r="R341" s="51"/>
      <c r="S341" s="51"/>
      <c r="T341" s="51"/>
      <c r="U341" s="51"/>
      <c r="V341" s="165"/>
      <c r="W341" s="166"/>
      <c r="X341" s="167"/>
      <c r="Z341" s="30">
        <f t="shared" si="36"/>
        <v>76</v>
      </c>
    </row>
    <row r="342" spans="1:26" ht="10.5" customHeight="1">
      <c r="A342" s="46"/>
      <c r="B342" s="21">
        <f t="shared" si="38"/>
      </c>
      <c r="C342" s="47"/>
      <c r="D342" s="48"/>
      <c r="E342" s="48"/>
      <c r="F342" s="48"/>
      <c r="G342" s="48"/>
      <c r="H342" s="48"/>
      <c r="I342" s="48"/>
      <c r="J342" s="48"/>
      <c r="K342" s="48"/>
      <c r="L342" s="47"/>
      <c r="M342" s="95">
        <f t="shared" si="39"/>
      </c>
      <c r="N342" s="96">
        <f t="shared" si="40"/>
      </c>
      <c r="O342" s="106">
        <f t="shared" si="37"/>
      </c>
      <c r="P342" s="106">
        <f t="shared" si="35"/>
      </c>
      <c r="Q342" s="51"/>
      <c r="R342" s="51"/>
      <c r="S342" s="51"/>
      <c r="T342" s="51"/>
      <c r="U342" s="51"/>
      <c r="V342" s="165"/>
      <c r="W342" s="166"/>
      <c r="X342" s="167"/>
      <c r="Z342" s="30">
        <f t="shared" si="36"/>
        <v>76</v>
      </c>
    </row>
    <row r="343" spans="1:26" ht="10.5" customHeight="1">
      <c r="A343" s="46"/>
      <c r="B343" s="21">
        <f t="shared" si="38"/>
      </c>
      <c r="C343" s="47"/>
      <c r="D343" s="48"/>
      <c r="E343" s="48"/>
      <c r="F343" s="48"/>
      <c r="G343" s="48"/>
      <c r="H343" s="48"/>
      <c r="I343" s="48"/>
      <c r="J343" s="48"/>
      <c r="K343" s="48"/>
      <c r="L343" s="47"/>
      <c r="M343" s="95">
        <f t="shared" si="39"/>
      </c>
      <c r="N343" s="96">
        <f t="shared" si="40"/>
      </c>
      <c r="O343" s="106">
        <f t="shared" si="37"/>
      </c>
      <c r="P343" s="106">
        <f t="shared" si="35"/>
      </c>
      <c r="Q343" s="51"/>
      <c r="R343" s="51"/>
      <c r="S343" s="51"/>
      <c r="T343" s="51"/>
      <c r="U343" s="51"/>
      <c r="V343" s="165"/>
      <c r="W343" s="166"/>
      <c r="X343" s="167"/>
      <c r="Z343" s="30">
        <f t="shared" si="36"/>
        <v>76</v>
      </c>
    </row>
    <row r="344" spans="1:26" ht="10.5" customHeight="1">
      <c r="A344" s="46"/>
      <c r="B344" s="21">
        <f t="shared" si="38"/>
      </c>
      <c r="C344" s="47"/>
      <c r="D344" s="48"/>
      <c r="E344" s="48"/>
      <c r="F344" s="48"/>
      <c r="G344" s="48"/>
      <c r="H344" s="48"/>
      <c r="I344" s="48"/>
      <c r="J344" s="48"/>
      <c r="K344" s="48"/>
      <c r="L344" s="47"/>
      <c r="M344" s="95">
        <f t="shared" si="39"/>
      </c>
      <c r="N344" s="96">
        <f t="shared" si="40"/>
      </c>
      <c r="O344" s="106">
        <f t="shared" si="37"/>
      </c>
      <c r="P344" s="106">
        <f t="shared" si="35"/>
      </c>
      <c r="Q344" s="51"/>
      <c r="R344" s="51"/>
      <c r="S344" s="51"/>
      <c r="T344" s="51"/>
      <c r="U344" s="51"/>
      <c r="V344" s="165"/>
      <c r="W344" s="166"/>
      <c r="X344" s="167"/>
      <c r="Z344" s="30">
        <f t="shared" si="36"/>
        <v>76</v>
      </c>
    </row>
    <row r="345" spans="1:26" ht="10.5" customHeight="1">
      <c r="A345" s="46"/>
      <c r="B345" s="21">
        <f t="shared" si="38"/>
      </c>
      <c r="C345" s="47"/>
      <c r="D345" s="48"/>
      <c r="E345" s="48"/>
      <c r="F345" s="48"/>
      <c r="G345" s="48"/>
      <c r="H345" s="48"/>
      <c r="I345" s="48"/>
      <c r="J345" s="48"/>
      <c r="K345" s="48"/>
      <c r="L345" s="47"/>
      <c r="M345" s="95">
        <f t="shared" si="39"/>
      </c>
      <c r="N345" s="96">
        <f t="shared" si="40"/>
      </c>
      <c r="O345" s="106">
        <f t="shared" si="37"/>
      </c>
      <c r="P345" s="106">
        <f t="shared" si="35"/>
      </c>
      <c r="Q345" s="51"/>
      <c r="R345" s="51"/>
      <c r="S345" s="51"/>
      <c r="T345" s="51"/>
      <c r="U345" s="51"/>
      <c r="V345" s="165"/>
      <c r="W345" s="166"/>
      <c r="X345" s="167"/>
      <c r="Z345" s="30">
        <f t="shared" si="36"/>
        <v>76</v>
      </c>
    </row>
    <row r="346" spans="1:26" ht="10.5" customHeight="1">
      <c r="A346" s="46"/>
      <c r="B346" s="21">
        <f t="shared" si="38"/>
      </c>
      <c r="C346" s="47"/>
      <c r="D346" s="48"/>
      <c r="E346" s="48"/>
      <c r="F346" s="48"/>
      <c r="G346" s="48"/>
      <c r="H346" s="48"/>
      <c r="I346" s="48"/>
      <c r="J346" s="48"/>
      <c r="K346" s="48"/>
      <c r="L346" s="47"/>
      <c r="M346" s="95">
        <f t="shared" si="39"/>
      </c>
      <c r="N346" s="96">
        <f t="shared" si="40"/>
      </c>
      <c r="O346" s="106">
        <f t="shared" si="37"/>
      </c>
      <c r="P346" s="106">
        <f t="shared" si="35"/>
      </c>
      <c r="Q346" s="51"/>
      <c r="R346" s="51"/>
      <c r="S346" s="51"/>
      <c r="T346" s="51"/>
      <c r="U346" s="51"/>
      <c r="V346" s="165"/>
      <c r="W346" s="166"/>
      <c r="X346" s="167"/>
      <c r="Z346" s="30">
        <f t="shared" si="36"/>
        <v>76</v>
      </c>
    </row>
    <row r="347" spans="1:26" ht="10.5" customHeight="1">
      <c r="A347" s="46"/>
      <c r="B347" s="21">
        <f t="shared" si="38"/>
      </c>
      <c r="C347" s="47"/>
      <c r="D347" s="48"/>
      <c r="E347" s="48"/>
      <c r="F347" s="48"/>
      <c r="G347" s="48"/>
      <c r="H347" s="48"/>
      <c r="I347" s="48"/>
      <c r="J347" s="48"/>
      <c r="K347" s="48"/>
      <c r="L347" s="47"/>
      <c r="M347" s="95">
        <f t="shared" si="39"/>
      </c>
      <c r="N347" s="96">
        <f t="shared" si="40"/>
      </c>
      <c r="O347" s="106">
        <f t="shared" si="37"/>
      </c>
      <c r="P347" s="106">
        <f t="shared" si="35"/>
      </c>
      <c r="Q347" s="51"/>
      <c r="R347" s="51"/>
      <c r="S347" s="51"/>
      <c r="T347" s="51"/>
      <c r="U347" s="51"/>
      <c r="V347" s="165"/>
      <c r="W347" s="166"/>
      <c r="X347" s="167"/>
      <c r="Z347" s="30">
        <f t="shared" si="36"/>
        <v>76</v>
      </c>
    </row>
    <row r="348" spans="1:26" ht="10.5" customHeight="1">
      <c r="A348" s="46"/>
      <c r="B348" s="21">
        <f t="shared" si="38"/>
      </c>
      <c r="C348" s="47"/>
      <c r="D348" s="48"/>
      <c r="E348" s="48"/>
      <c r="F348" s="48"/>
      <c r="G348" s="48"/>
      <c r="H348" s="48"/>
      <c r="I348" s="48"/>
      <c r="J348" s="48"/>
      <c r="K348" s="48"/>
      <c r="L348" s="47"/>
      <c r="M348" s="95">
        <f t="shared" si="39"/>
      </c>
      <c r="N348" s="96">
        <f t="shared" si="40"/>
      </c>
      <c r="O348" s="106">
        <f t="shared" si="37"/>
      </c>
      <c r="P348" s="106">
        <f t="shared" si="35"/>
      </c>
      <c r="Q348" s="51"/>
      <c r="R348" s="51"/>
      <c r="S348" s="51"/>
      <c r="T348" s="51"/>
      <c r="U348" s="51"/>
      <c r="V348" s="165"/>
      <c r="W348" s="166"/>
      <c r="X348" s="167"/>
      <c r="Z348" s="30">
        <f t="shared" si="36"/>
        <v>76</v>
      </c>
    </row>
    <row r="349" spans="1:26" ht="10.5" customHeight="1">
      <c r="A349" s="46"/>
      <c r="B349" s="21">
        <f t="shared" si="38"/>
      </c>
      <c r="C349" s="47"/>
      <c r="D349" s="48"/>
      <c r="E349" s="48"/>
      <c r="F349" s="48"/>
      <c r="G349" s="48"/>
      <c r="H349" s="48"/>
      <c r="I349" s="48"/>
      <c r="J349" s="48"/>
      <c r="K349" s="48"/>
      <c r="L349" s="47"/>
      <c r="M349" s="95">
        <f t="shared" si="39"/>
      </c>
      <c r="N349" s="96">
        <f t="shared" si="40"/>
      </c>
      <c r="O349" s="106">
        <f t="shared" si="37"/>
      </c>
      <c r="P349" s="106">
        <f t="shared" si="35"/>
      </c>
      <c r="Q349" s="51"/>
      <c r="R349" s="51"/>
      <c r="S349" s="51"/>
      <c r="T349" s="51"/>
      <c r="U349" s="51"/>
      <c r="V349" s="165"/>
      <c r="W349" s="166"/>
      <c r="X349" s="167"/>
      <c r="Z349" s="30">
        <f t="shared" si="36"/>
        <v>76</v>
      </c>
    </row>
    <row r="350" spans="1:26" ht="10.5" customHeight="1">
      <c r="A350" s="46"/>
      <c r="B350" s="21">
        <f t="shared" si="38"/>
      </c>
      <c r="C350" s="47"/>
      <c r="D350" s="48"/>
      <c r="E350" s="48"/>
      <c r="F350" s="48"/>
      <c r="G350" s="48"/>
      <c r="H350" s="48"/>
      <c r="I350" s="48"/>
      <c r="J350" s="48"/>
      <c r="K350" s="48"/>
      <c r="L350" s="47"/>
      <c r="M350" s="95">
        <f t="shared" si="39"/>
      </c>
      <c r="N350" s="96">
        <f t="shared" si="40"/>
      </c>
      <c r="O350" s="106">
        <f t="shared" si="37"/>
      </c>
      <c r="P350" s="106">
        <f t="shared" si="35"/>
      </c>
      <c r="Q350" s="51"/>
      <c r="R350" s="51"/>
      <c r="S350" s="51"/>
      <c r="T350" s="51"/>
      <c r="U350" s="51"/>
      <c r="V350" s="165"/>
      <c r="W350" s="166"/>
      <c r="X350" s="167"/>
      <c r="Z350" s="30">
        <f t="shared" si="36"/>
        <v>76</v>
      </c>
    </row>
    <row r="351" spans="1:26" ht="10.5" customHeight="1">
      <c r="A351" s="46"/>
      <c r="B351" s="21">
        <f t="shared" si="38"/>
      </c>
      <c r="C351" s="47"/>
      <c r="D351" s="48"/>
      <c r="E351" s="48"/>
      <c r="F351" s="48"/>
      <c r="G351" s="48"/>
      <c r="H351" s="48"/>
      <c r="I351" s="48"/>
      <c r="J351" s="48"/>
      <c r="K351" s="48"/>
      <c r="L351" s="47"/>
      <c r="M351" s="95">
        <f t="shared" si="39"/>
      </c>
      <c r="N351" s="96">
        <f t="shared" si="40"/>
      </c>
      <c r="O351" s="106">
        <f t="shared" si="37"/>
      </c>
      <c r="P351" s="106">
        <f t="shared" si="35"/>
      </c>
      <c r="Q351" s="51"/>
      <c r="R351" s="51"/>
      <c r="S351" s="51"/>
      <c r="T351" s="51"/>
      <c r="U351" s="51"/>
      <c r="V351" s="165"/>
      <c r="W351" s="166"/>
      <c r="X351" s="167"/>
      <c r="Z351" s="30">
        <f t="shared" si="36"/>
        <v>76</v>
      </c>
    </row>
    <row r="352" spans="1:26" ht="10.5" customHeight="1">
      <c r="A352" s="46"/>
      <c r="B352" s="21">
        <f t="shared" si="38"/>
      </c>
      <c r="C352" s="47"/>
      <c r="D352" s="48"/>
      <c r="E352" s="48"/>
      <c r="F352" s="48"/>
      <c r="G352" s="48"/>
      <c r="H352" s="48"/>
      <c r="I352" s="48"/>
      <c r="J352" s="48"/>
      <c r="K352" s="48"/>
      <c r="L352" s="47"/>
      <c r="M352" s="95">
        <f t="shared" si="39"/>
      </c>
      <c r="N352" s="96">
        <f t="shared" si="40"/>
      </c>
      <c r="O352" s="106">
        <f t="shared" si="37"/>
      </c>
      <c r="P352" s="106">
        <f t="shared" si="35"/>
      </c>
      <c r="Q352" s="51"/>
      <c r="R352" s="51"/>
      <c r="S352" s="51"/>
      <c r="T352" s="51"/>
      <c r="U352" s="51"/>
      <c r="V352" s="165"/>
      <c r="W352" s="166"/>
      <c r="X352" s="167"/>
      <c r="Z352" s="30">
        <f t="shared" si="36"/>
        <v>76</v>
      </c>
    </row>
    <row r="353" spans="1:26" ht="10.5" customHeight="1">
      <c r="A353" s="46"/>
      <c r="B353" s="21">
        <f t="shared" si="38"/>
      </c>
      <c r="C353" s="47"/>
      <c r="D353" s="48"/>
      <c r="E353" s="48"/>
      <c r="F353" s="48"/>
      <c r="G353" s="48"/>
      <c r="H353" s="48"/>
      <c r="I353" s="48"/>
      <c r="J353" s="48"/>
      <c r="K353" s="48"/>
      <c r="L353" s="47"/>
      <c r="M353" s="95">
        <f t="shared" si="39"/>
      </c>
      <c r="N353" s="96">
        <f t="shared" si="40"/>
      </c>
      <c r="O353" s="106">
        <f t="shared" si="37"/>
      </c>
      <c r="P353" s="106">
        <f t="shared" si="35"/>
      </c>
      <c r="Q353" s="51"/>
      <c r="R353" s="51"/>
      <c r="S353" s="51"/>
      <c r="T353" s="51"/>
      <c r="U353" s="51"/>
      <c r="V353" s="165"/>
      <c r="W353" s="166"/>
      <c r="X353" s="167"/>
      <c r="Z353" s="30">
        <f t="shared" si="36"/>
        <v>76</v>
      </c>
    </row>
    <row r="354" spans="1:26" ht="10.5" customHeight="1">
      <c r="A354" s="46"/>
      <c r="B354" s="21">
        <f t="shared" si="38"/>
      </c>
      <c r="C354" s="47"/>
      <c r="D354" s="48"/>
      <c r="E354" s="48"/>
      <c r="F354" s="48"/>
      <c r="G354" s="48"/>
      <c r="H354" s="48"/>
      <c r="I354" s="48"/>
      <c r="J354" s="48"/>
      <c r="K354" s="48"/>
      <c r="L354" s="47"/>
      <c r="M354" s="95">
        <f t="shared" si="39"/>
      </c>
      <c r="N354" s="96">
        <f t="shared" si="40"/>
      </c>
      <c r="O354" s="106">
        <f t="shared" si="37"/>
      </c>
      <c r="P354" s="106">
        <f t="shared" si="35"/>
      </c>
      <c r="Q354" s="51"/>
      <c r="R354" s="51"/>
      <c r="S354" s="51"/>
      <c r="T354" s="51"/>
      <c r="U354" s="51"/>
      <c r="V354" s="165"/>
      <c r="W354" s="166"/>
      <c r="X354" s="167"/>
      <c r="Z354" s="30">
        <f t="shared" si="36"/>
        <v>76</v>
      </c>
    </row>
    <row r="355" spans="1:26" ht="10.5" customHeight="1">
      <c r="A355" s="46"/>
      <c r="B355" s="21">
        <f t="shared" si="38"/>
      </c>
      <c r="C355" s="47"/>
      <c r="D355" s="48"/>
      <c r="E355" s="48"/>
      <c r="F355" s="48"/>
      <c r="G355" s="48"/>
      <c r="H355" s="48"/>
      <c r="I355" s="48"/>
      <c r="J355" s="48"/>
      <c r="K355" s="48"/>
      <c r="L355" s="47"/>
      <c r="M355" s="95">
        <f t="shared" si="39"/>
      </c>
      <c r="N355" s="96">
        <f t="shared" si="40"/>
      </c>
      <c r="O355" s="106">
        <f t="shared" si="37"/>
      </c>
      <c r="P355" s="106">
        <f t="shared" si="35"/>
      </c>
      <c r="Q355" s="51"/>
      <c r="R355" s="51"/>
      <c r="S355" s="51"/>
      <c r="T355" s="51"/>
      <c r="U355" s="51"/>
      <c r="V355" s="165"/>
      <c r="W355" s="166"/>
      <c r="X355" s="167"/>
      <c r="Z355" s="30">
        <f t="shared" si="36"/>
        <v>76</v>
      </c>
    </row>
    <row r="356" spans="1:26" ht="10.5" customHeight="1">
      <c r="A356" s="46"/>
      <c r="B356" s="21">
        <f t="shared" si="38"/>
      </c>
      <c r="C356" s="47"/>
      <c r="D356" s="48"/>
      <c r="E356" s="48"/>
      <c r="F356" s="48"/>
      <c r="G356" s="48"/>
      <c r="H356" s="48"/>
      <c r="I356" s="48"/>
      <c r="J356" s="48"/>
      <c r="K356" s="48"/>
      <c r="L356" s="47"/>
      <c r="M356" s="95">
        <f t="shared" si="39"/>
      </c>
      <c r="N356" s="96">
        <f t="shared" si="40"/>
      </c>
      <c r="O356" s="106">
        <f t="shared" si="37"/>
      </c>
      <c r="P356" s="106">
        <f t="shared" si="35"/>
      </c>
      <c r="Q356" s="51"/>
      <c r="R356" s="51"/>
      <c r="S356" s="51"/>
      <c r="T356" s="51"/>
      <c r="U356" s="51"/>
      <c r="V356" s="165"/>
      <c r="W356" s="166"/>
      <c r="X356" s="167"/>
      <c r="Z356" s="30">
        <f t="shared" si="36"/>
        <v>76</v>
      </c>
    </row>
    <row r="357" spans="1:26" ht="10.5" customHeight="1">
      <c r="A357" s="46"/>
      <c r="B357" s="21">
        <f t="shared" si="38"/>
      </c>
      <c r="C357" s="47"/>
      <c r="D357" s="48"/>
      <c r="E357" s="48"/>
      <c r="F357" s="48"/>
      <c r="G357" s="48"/>
      <c r="H357" s="48"/>
      <c r="I357" s="48"/>
      <c r="J357" s="48"/>
      <c r="K357" s="48"/>
      <c r="L357" s="47"/>
      <c r="M357" s="95">
        <f t="shared" si="39"/>
      </c>
      <c r="N357" s="96">
        <f t="shared" si="40"/>
      </c>
      <c r="O357" s="106">
        <f t="shared" si="37"/>
      </c>
      <c r="P357" s="106">
        <f t="shared" si="35"/>
      </c>
      <c r="Q357" s="51"/>
      <c r="R357" s="51"/>
      <c r="S357" s="51"/>
      <c r="T357" s="51"/>
      <c r="U357" s="51"/>
      <c r="V357" s="165"/>
      <c r="W357" s="166"/>
      <c r="X357" s="167"/>
      <c r="Z357" s="30">
        <f t="shared" si="36"/>
        <v>76</v>
      </c>
    </row>
    <row r="358" spans="1:26" ht="10.5" customHeight="1">
      <c r="A358" s="46"/>
      <c r="B358" s="21">
        <f t="shared" si="38"/>
      </c>
      <c r="C358" s="47"/>
      <c r="D358" s="48"/>
      <c r="E358" s="48"/>
      <c r="F358" s="48"/>
      <c r="G358" s="48"/>
      <c r="H358" s="48"/>
      <c r="I358" s="48"/>
      <c r="J358" s="48"/>
      <c r="K358" s="48"/>
      <c r="L358" s="47"/>
      <c r="M358" s="95">
        <f t="shared" si="39"/>
      </c>
      <c r="N358" s="96">
        <f t="shared" si="40"/>
      </c>
      <c r="O358" s="106">
        <f t="shared" si="37"/>
      </c>
      <c r="P358" s="106">
        <f t="shared" si="35"/>
      </c>
      <c r="Q358" s="51"/>
      <c r="R358" s="51"/>
      <c r="S358" s="51"/>
      <c r="T358" s="51"/>
      <c r="U358" s="51"/>
      <c r="V358" s="165"/>
      <c r="W358" s="166"/>
      <c r="X358" s="167"/>
      <c r="Z358" s="30">
        <f t="shared" si="36"/>
        <v>76</v>
      </c>
    </row>
    <row r="359" spans="1:26" ht="10.5" customHeight="1">
      <c r="A359" s="46"/>
      <c r="B359" s="21">
        <f t="shared" si="38"/>
      </c>
      <c r="C359" s="47"/>
      <c r="D359" s="48"/>
      <c r="E359" s="48"/>
      <c r="F359" s="48"/>
      <c r="G359" s="48"/>
      <c r="H359" s="48"/>
      <c r="I359" s="48"/>
      <c r="J359" s="48"/>
      <c r="K359" s="48"/>
      <c r="L359" s="47"/>
      <c r="M359" s="95">
        <f t="shared" si="39"/>
      </c>
      <c r="N359" s="96">
        <f t="shared" si="40"/>
      </c>
      <c r="O359" s="106">
        <f t="shared" si="37"/>
      </c>
      <c r="P359" s="106">
        <f t="shared" si="35"/>
      </c>
      <c r="Q359" s="51"/>
      <c r="R359" s="51"/>
      <c r="S359" s="51"/>
      <c r="T359" s="51"/>
      <c r="U359" s="51"/>
      <c r="V359" s="165"/>
      <c r="W359" s="166"/>
      <c r="X359" s="167"/>
      <c r="Z359" s="30">
        <f t="shared" si="36"/>
        <v>76</v>
      </c>
    </row>
    <row r="360" spans="1:26" ht="10.5" customHeight="1">
      <c r="A360" s="46"/>
      <c r="B360" s="21">
        <f t="shared" si="38"/>
      </c>
      <c r="C360" s="47"/>
      <c r="D360" s="48"/>
      <c r="E360" s="48"/>
      <c r="F360" s="48"/>
      <c r="G360" s="48"/>
      <c r="H360" s="48"/>
      <c r="I360" s="48"/>
      <c r="J360" s="48"/>
      <c r="K360" s="48"/>
      <c r="L360" s="47"/>
      <c r="M360" s="95">
        <f t="shared" si="39"/>
      </c>
      <c r="N360" s="96">
        <f t="shared" si="40"/>
      </c>
      <c r="O360" s="106">
        <f t="shared" si="37"/>
      </c>
      <c r="P360" s="106">
        <f t="shared" si="35"/>
      </c>
      <c r="Q360" s="51"/>
      <c r="R360" s="51"/>
      <c r="S360" s="51"/>
      <c r="T360" s="51"/>
      <c r="U360" s="51"/>
      <c r="V360" s="165"/>
      <c r="W360" s="166"/>
      <c r="X360" s="167"/>
      <c r="Z360" s="30">
        <f t="shared" si="36"/>
        <v>76</v>
      </c>
    </row>
    <row r="361" spans="1:26" ht="10.5" customHeight="1">
      <c r="A361" s="46"/>
      <c r="B361" s="21">
        <f t="shared" si="38"/>
      </c>
      <c r="C361" s="47"/>
      <c r="D361" s="48"/>
      <c r="E361" s="48"/>
      <c r="F361" s="48"/>
      <c r="G361" s="48"/>
      <c r="H361" s="48"/>
      <c r="I361" s="48"/>
      <c r="J361" s="48"/>
      <c r="K361" s="48"/>
      <c r="L361" s="47"/>
      <c r="M361" s="95">
        <f t="shared" si="39"/>
      </c>
      <c r="N361" s="96">
        <f t="shared" si="40"/>
      </c>
      <c r="O361" s="106">
        <f t="shared" si="37"/>
      </c>
      <c r="P361" s="106">
        <f t="shared" si="35"/>
      </c>
      <c r="Q361" s="51"/>
      <c r="R361" s="51"/>
      <c r="S361" s="51"/>
      <c r="T361" s="51"/>
      <c r="U361" s="51"/>
      <c r="V361" s="165"/>
      <c r="W361" s="166"/>
      <c r="X361" s="167"/>
      <c r="Z361" s="30">
        <f t="shared" si="36"/>
        <v>76</v>
      </c>
    </row>
    <row r="362" spans="1:26" ht="10.5" customHeight="1">
      <c r="A362" s="46"/>
      <c r="B362" s="21">
        <f t="shared" si="38"/>
      </c>
      <c r="C362" s="47"/>
      <c r="D362" s="48"/>
      <c r="E362" s="48"/>
      <c r="F362" s="48"/>
      <c r="G362" s="48"/>
      <c r="H362" s="48"/>
      <c r="I362" s="48"/>
      <c r="J362" s="48"/>
      <c r="K362" s="48"/>
      <c r="L362" s="47"/>
      <c r="M362" s="95">
        <f t="shared" si="39"/>
      </c>
      <c r="N362" s="96">
        <f t="shared" si="40"/>
      </c>
      <c r="O362" s="106">
        <f t="shared" si="37"/>
      </c>
      <c r="P362" s="106">
        <f t="shared" si="35"/>
      </c>
      <c r="Q362" s="51"/>
      <c r="R362" s="51"/>
      <c r="S362" s="51"/>
      <c r="T362" s="51"/>
      <c r="U362" s="51"/>
      <c r="V362" s="165"/>
      <c r="W362" s="166"/>
      <c r="X362" s="167"/>
      <c r="Z362" s="30">
        <f t="shared" si="36"/>
        <v>76</v>
      </c>
    </row>
    <row r="363" spans="1:26" ht="10.5" customHeight="1">
      <c r="A363" s="46"/>
      <c r="B363" s="21">
        <f t="shared" si="38"/>
      </c>
      <c r="C363" s="47"/>
      <c r="D363" s="48"/>
      <c r="E363" s="48"/>
      <c r="F363" s="48"/>
      <c r="G363" s="48"/>
      <c r="H363" s="48"/>
      <c r="I363" s="48"/>
      <c r="J363" s="48"/>
      <c r="K363" s="48"/>
      <c r="L363" s="47"/>
      <c r="M363" s="95">
        <f aca="true" t="shared" si="41" ref="M363:M377">IF(N363="","",TRUNC(1000/(N363*1000/60))+((1000/(N363*1000/60))-TRUNC(1000/(N363*1000/60)))*60/100)</f>
      </c>
      <c r="N363" s="96">
        <f aca="true" t="shared" si="42" ref="N363:N377">IF(AND(C363&lt;&gt;"",OR(D363&lt;&gt;"",E363&lt;&gt;"",F363&lt;&gt;"")),3600*C363/(3600*D363+60*E363+F363),"")</f>
      </c>
      <c r="O363" s="106">
        <f t="shared" si="37"/>
      </c>
      <c r="P363" s="106">
        <f t="shared" si="35"/>
      </c>
      <c r="Q363" s="51"/>
      <c r="R363" s="51"/>
      <c r="S363" s="51"/>
      <c r="T363" s="51"/>
      <c r="U363" s="51"/>
      <c r="V363" s="165"/>
      <c r="W363" s="166"/>
      <c r="X363" s="167"/>
      <c r="Z363" s="30">
        <f t="shared" si="36"/>
        <v>76</v>
      </c>
    </row>
    <row r="364" spans="1:26" ht="10.5" customHeight="1">
      <c r="A364" s="46"/>
      <c r="B364" s="21">
        <f t="shared" si="38"/>
      </c>
      <c r="C364" s="47"/>
      <c r="D364" s="48"/>
      <c r="E364" s="48"/>
      <c r="F364" s="48"/>
      <c r="G364" s="48"/>
      <c r="H364" s="48"/>
      <c r="I364" s="48"/>
      <c r="J364" s="48"/>
      <c r="K364" s="48"/>
      <c r="L364" s="47"/>
      <c r="M364" s="95">
        <f t="shared" si="41"/>
      </c>
      <c r="N364" s="96">
        <f t="shared" si="42"/>
      </c>
      <c r="O364" s="106">
        <f t="shared" si="37"/>
      </c>
      <c r="P364" s="106">
        <f t="shared" si="35"/>
      </c>
      <c r="Q364" s="51"/>
      <c r="R364" s="51"/>
      <c r="S364" s="51"/>
      <c r="T364" s="51"/>
      <c r="U364" s="51"/>
      <c r="V364" s="165"/>
      <c r="W364" s="166"/>
      <c r="X364" s="167"/>
      <c r="Z364" s="30">
        <f t="shared" si="36"/>
        <v>76</v>
      </c>
    </row>
    <row r="365" spans="1:26" ht="10.5" customHeight="1">
      <c r="A365" s="46"/>
      <c r="B365" s="21">
        <f t="shared" si="38"/>
      </c>
      <c r="C365" s="47"/>
      <c r="D365" s="48"/>
      <c r="E365" s="48"/>
      <c r="F365" s="48"/>
      <c r="G365" s="48"/>
      <c r="H365" s="48"/>
      <c r="I365" s="48"/>
      <c r="J365" s="48"/>
      <c r="K365" s="48"/>
      <c r="L365" s="47"/>
      <c r="M365" s="95">
        <f t="shared" si="41"/>
      </c>
      <c r="N365" s="96">
        <f t="shared" si="42"/>
      </c>
      <c r="O365" s="106">
        <f t="shared" si="37"/>
      </c>
      <c r="P365" s="106">
        <f t="shared" si="35"/>
      </c>
      <c r="Q365" s="51"/>
      <c r="R365" s="51"/>
      <c r="S365" s="51"/>
      <c r="T365" s="51"/>
      <c r="U365" s="51"/>
      <c r="V365" s="165"/>
      <c r="W365" s="166"/>
      <c r="X365" s="167"/>
      <c r="Z365" s="30">
        <f t="shared" si="36"/>
        <v>76</v>
      </c>
    </row>
    <row r="366" spans="1:26" ht="10.5" customHeight="1">
      <c r="A366" s="46"/>
      <c r="B366" s="21">
        <f t="shared" si="38"/>
      </c>
      <c r="C366" s="47"/>
      <c r="D366" s="48"/>
      <c r="E366" s="48"/>
      <c r="F366" s="48"/>
      <c r="G366" s="48"/>
      <c r="H366" s="48"/>
      <c r="I366" s="48"/>
      <c r="J366" s="48"/>
      <c r="K366" s="48"/>
      <c r="L366" s="47"/>
      <c r="M366" s="95">
        <f t="shared" si="41"/>
      </c>
      <c r="N366" s="96">
        <f t="shared" si="42"/>
      </c>
      <c r="O366" s="106">
        <f t="shared" si="37"/>
      </c>
      <c r="P366" s="106">
        <f t="shared" si="35"/>
      </c>
      <c r="Q366" s="51"/>
      <c r="R366" s="51"/>
      <c r="S366" s="51"/>
      <c r="T366" s="51"/>
      <c r="U366" s="51"/>
      <c r="V366" s="165"/>
      <c r="W366" s="166"/>
      <c r="X366" s="167"/>
      <c r="Z366" s="30">
        <f t="shared" si="36"/>
        <v>76</v>
      </c>
    </row>
    <row r="367" spans="1:26" ht="10.5" customHeight="1">
      <c r="A367" s="46"/>
      <c r="B367" s="21">
        <f t="shared" si="38"/>
      </c>
      <c r="C367" s="47"/>
      <c r="D367" s="48"/>
      <c r="E367" s="48"/>
      <c r="F367" s="48"/>
      <c r="G367" s="48"/>
      <c r="H367" s="48"/>
      <c r="I367" s="48"/>
      <c r="J367" s="48"/>
      <c r="K367" s="48"/>
      <c r="L367" s="47"/>
      <c r="M367" s="95">
        <f t="shared" si="41"/>
      </c>
      <c r="N367" s="96">
        <f t="shared" si="42"/>
      </c>
      <c r="O367" s="106">
        <f t="shared" si="37"/>
      </c>
      <c r="P367" s="106">
        <f t="shared" si="35"/>
      </c>
      <c r="Q367" s="51"/>
      <c r="R367" s="51"/>
      <c r="S367" s="51"/>
      <c r="T367" s="51"/>
      <c r="U367" s="51"/>
      <c r="V367" s="165"/>
      <c r="W367" s="166"/>
      <c r="X367" s="167"/>
      <c r="Z367" s="30">
        <f t="shared" si="36"/>
        <v>76</v>
      </c>
    </row>
    <row r="368" spans="1:26" ht="10.5" customHeight="1">
      <c r="A368" s="46"/>
      <c r="B368" s="21">
        <f t="shared" si="38"/>
      </c>
      <c r="C368" s="47"/>
      <c r="D368" s="48"/>
      <c r="E368" s="48"/>
      <c r="F368" s="48"/>
      <c r="G368" s="48"/>
      <c r="H368" s="48"/>
      <c r="I368" s="48"/>
      <c r="J368" s="48"/>
      <c r="K368" s="48"/>
      <c r="L368" s="47"/>
      <c r="M368" s="95">
        <f t="shared" si="41"/>
      </c>
      <c r="N368" s="96">
        <f t="shared" si="42"/>
      </c>
      <c r="O368" s="106">
        <f t="shared" si="37"/>
      </c>
      <c r="P368" s="106">
        <f t="shared" si="35"/>
      </c>
      <c r="Q368" s="51"/>
      <c r="R368" s="51"/>
      <c r="S368" s="51"/>
      <c r="T368" s="51"/>
      <c r="U368" s="51"/>
      <c r="V368" s="165"/>
      <c r="W368" s="166"/>
      <c r="X368" s="167"/>
      <c r="Z368" s="30">
        <f t="shared" si="36"/>
        <v>76</v>
      </c>
    </row>
    <row r="369" spans="1:26" ht="10.5" customHeight="1">
      <c r="A369" s="46"/>
      <c r="B369" s="21">
        <f t="shared" si="38"/>
      </c>
      <c r="C369" s="47"/>
      <c r="D369" s="48"/>
      <c r="E369" s="48"/>
      <c r="F369" s="48"/>
      <c r="G369" s="48"/>
      <c r="H369" s="48"/>
      <c r="I369" s="48"/>
      <c r="J369" s="48"/>
      <c r="K369" s="48"/>
      <c r="L369" s="47"/>
      <c r="M369" s="95">
        <f t="shared" si="41"/>
      </c>
      <c r="N369" s="96">
        <f t="shared" si="42"/>
      </c>
      <c r="O369" s="106">
        <f t="shared" si="37"/>
      </c>
      <c r="P369" s="106">
        <f t="shared" si="35"/>
      </c>
      <c r="Q369" s="51"/>
      <c r="R369" s="51"/>
      <c r="S369" s="51"/>
      <c r="T369" s="51"/>
      <c r="U369" s="51"/>
      <c r="V369" s="165"/>
      <c r="W369" s="166"/>
      <c r="X369" s="167"/>
      <c r="Z369" s="30">
        <f t="shared" si="36"/>
        <v>76</v>
      </c>
    </row>
    <row r="370" spans="1:26" ht="10.5" customHeight="1">
      <c r="A370" s="46"/>
      <c r="B370" s="21">
        <f t="shared" si="38"/>
      </c>
      <c r="C370" s="47"/>
      <c r="D370" s="48"/>
      <c r="E370" s="48"/>
      <c r="F370" s="48"/>
      <c r="G370" s="48"/>
      <c r="H370" s="48"/>
      <c r="I370" s="48"/>
      <c r="J370" s="48"/>
      <c r="K370" s="48"/>
      <c r="L370" s="47"/>
      <c r="M370" s="95">
        <f t="shared" si="41"/>
      </c>
      <c r="N370" s="96">
        <f t="shared" si="42"/>
      </c>
      <c r="O370" s="106">
        <f t="shared" si="37"/>
      </c>
      <c r="P370" s="106">
        <f t="shared" si="35"/>
      </c>
      <c r="Q370" s="51"/>
      <c r="R370" s="51"/>
      <c r="S370" s="51"/>
      <c r="T370" s="51"/>
      <c r="U370" s="51"/>
      <c r="V370" s="165"/>
      <c r="W370" s="166"/>
      <c r="X370" s="167"/>
      <c r="Z370" s="30">
        <f t="shared" si="36"/>
        <v>76</v>
      </c>
    </row>
    <row r="371" spans="1:26" ht="10.5" customHeight="1">
      <c r="A371" s="46"/>
      <c r="B371" s="21">
        <f t="shared" si="38"/>
      </c>
      <c r="C371" s="47"/>
      <c r="D371" s="48"/>
      <c r="E371" s="48"/>
      <c r="F371" s="48"/>
      <c r="G371" s="48"/>
      <c r="H371" s="48"/>
      <c r="I371" s="48"/>
      <c r="J371" s="48"/>
      <c r="K371" s="48"/>
      <c r="L371" s="47"/>
      <c r="M371" s="95">
        <f t="shared" si="41"/>
      </c>
      <c r="N371" s="96">
        <f t="shared" si="42"/>
      </c>
      <c r="O371" s="106">
        <f t="shared" si="37"/>
      </c>
      <c r="P371" s="106">
        <f t="shared" si="35"/>
      </c>
      <c r="Q371" s="51"/>
      <c r="R371" s="51"/>
      <c r="S371" s="51"/>
      <c r="T371" s="51"/>
      <c r="U371" s="51"/>
      <c r="V371" s="165"/>
      <c r="W371" s="166"/>
      <c r="X371" s="167"/>
      <c r="Z371" s="30">
        <f t="shared" si="36"/>
        <v>76</v>
      </c>
    </row>
    <row r="372" spans="1:26" ht="10.5" customHeight="1">
      <c r="A372" s="46"/>
      <c r="B372" s="21">
        <f t="shared" si="38"/>
      </c>
      <c r="C372" s="47"/>
      <c r="D372" s="48"/>
      <c r="E372" s="48"/>
      <c r="F372" s="48"/>
      <c r="G372" s="48"/>
      <c r="H372" s="48"/>
      <c r="I372" s="48"/>
      <c r="J372" s="48"/>
      <c r="K372" s="48"/>
      <c r="L372" s="47"/>
      <c r="M372" s="95">
        <f t="shared" si="41"/>
      </c>
      <c r="N372" s="96">
        <f t="shared" si="42"/>
      </c>
      <c r="O372" s="106">
        <f t="shared" si="37"/>
      </c>
      <c r="P372" s="106">
        <f t="shared" si="35"/>
      </c>
      <c r="Q372" s="51"/>
      <c r="R372" s="51"/>
      <c r="S372" s="51"/>
      <c r="T372" s="51"/>
      <c r="U372" s="51"/>
      <c r="V372" s="165"/>
      <c r="W372" s="166"/>
      <c r="X372" s="167"/>
      <c r="Z372" s="30">
        <f t="shared" si="36"/>
        <v>76</v>
      </c>
    </row>
    <row r="373" spans="1:26" ht="10.5" customHeight="1">
      <c r="A373" s="46"/>
      <c r="B373" s="21">
        <f t="shared" si="38"/>
      </c>
      <c r="C373" s="47"/>
      <c r="D373" s="48"/>
      <c r="E373" s="48"/>
      <c r="F373" s="48"/>
      <c r="G373" s="48"/>
      <c r="H373" s="48"/>
      <c r="I373" s="48"/>
      <c r="J373" s="48"/>
      <c r="K373" s="48"/>
      <c r="L373" s="47"/>
      <c r="M373" s="95">
        <f t="shared" si="41"/>
      </c>
      <c r="N373" s="96">
        <f t="shared" si="42"/>
      </c>
      <c r="O373" s="106">
        <f t="shared" si="37"/>
      </c>
      <c r="P373" s="106">
        <f t="shared" si="35"/>
      </c>
      <c r="Q373" s="51"/>
      <c r="R373" s="51"/>
      <c r="S373" s="51"/>
      <c r="T373" s="51"/>
      <c r="U373" s="51"/>
      <c r="V373" s="165"/>
      <c r="W373" s="166"/>
      <c r="X373" s="167"/>
      <c r="Z373" s="30">
        <f t="shared" si="36"/>
        <v>76</v>
      </c>
    </row>
    <row r="374" spans="1:26" ht="10.5" customHeight="1">
      <c r="A374" s="46"/>
      <c r="B374" s="21">
        <f t="shared" si="38"/>
      </c>
      <c r="C374" s="47"/>
      <c r="D374" s="48"/>
      <c r="E374" s="48"/>
      <c r="F374" s="48"/>
      <c r="G374" s="48"/>
      <c r="H374" s="48"/>
      <c r="I374" s="48"/>
      <c r="J374" s="48"/>
      <c r="K374" s="48"/>
      <c r="L374" s="47"/>
      <c r="M374" s="95">
        <f t="shared" si="41"/>
      </c>
      <c r="N374" s="96">
        <f t="shared" si="42"/>
      </c>
      <c r="O374" s="106">
        <f t="shared" si="37"/>
      </c>
      <c r="P374" s="106">
        <f t="shared" si="35"/>
      </c>
      <c r="Q374" s="51"/>
      <c r="R374" s="51"/>
      <c r="S374" s="51"/>
      <c r="T374" s="51"/>
      <c r="U374" s="51"/>
      <c r="V374" s="165"/>
      <c r="W374" s="166"/>
      <c r="X374" s="167"/>
      <c r="Z374" s="30">
        <f t="shared" si="36"/>
        <v>76</v>
      </c>
    </row>
    <row r="375" spans="1:26" ht="10.5" customHeight="1">
      <c r="A375" s="46"/>
      <c r="B375" s="21">
        <f t="shared" si="38"/>
      </c>
      <c r="C375" s="49"/>
      <c r="D375" s="50"/>
      <c r="E375" s="50"/>
      <c r="F375" s="50"/>
      <c r="G375" s="48"/>
      <c r="H375" s="48"/>
      <c r="I375" s="48"/>
      <c r="J375" s="48"/>
      <c r="K375" s="48"/>
      <c r="L375" s="47"/>
      <c r="M375" s="95">
        <f t="shared" si="41"/>
      </c>
      <c r="N375" s="96">
        <f t="shared" si="42"/>
      </c>
      <c r="O375" s="106">
        <f t="shared" si="37"/>
      </c>
      <c r="P375" s="106">
        <f t="shared" si="35"/>
      </c>
      <c r="Q375" s="51"/>
      <c r="R375" s="51"/>
      <c r="S375" s="51"/>
      <c r="T375" s="51"/>
      <c r="U375" s="51"/>
      <c r="V375" s="165"/>
      <c r="W375" s="166"/>
      <c r="X375" s="167"/>
      <c r="Z375" s="30">
        <f t="shared" si="36"/>
        <v>76</v>
      </c>
    </row>
    <row r="376" spans="1:26" ht="10.5" customHeight="1">
      <c r="A376" s="46"/>
      <c r="B376" s="21">
        <f t="shared" si="38"/>
      </c>
      <c r="C376" s="47"/>
      <c r="D376" s="48"/>
      <c r="E376" s="48"/>
      <c r="F376" s="48"/>
      <c r="G376" s="48"/>
      <c r="H376" s="48"/>
      <c r="I376" s="48"/>
      <c r="J376" s="48"/>
      <c r="K376" s="48"/>
      <c r="L376" s="47"/>
      <c r="M376" s="95">
        <f t="shared" si="41"/>
      </c>
      <c r="N376" s="96">
        <f t="shared" si="42"/>
      </c>
      <c r="O376" s="106">
        <f t="shared" si="37"/>
      </c>
      <c r="P376" s="106">
        <f t="shared" si="35"/>
      </c>
      <c r="Q376" s="51"/>
      <c r="R376" s="51"/>
      <c r="S376" s="51"/>
      <c r="T376" s="51"/>
      <c r="U376" s="51"/>
      <c r="V376" s="165"/>
      <c r="W376" s="166"/>
      <c r="X376" s="167"/>
      <c r="Z376" s="30">
        <f t="shared" si="36"/>
        <v>76</v>
      </c>
    </row>
    <row r="377" spans="1:26" ht="10.5" customHeight="1">
      <c r="A377" s="46"/>
      <c r="B377" s="21">
        <f t="shared" si="38"/>
      </c>
      <c r="C377" s="49"/>
      <c r="D377" s="50"/>
      <c r="E377" s="50"/>
      <c r="F377" s="50"/>
      <c r="G377" s="48"/>
      <c r="H377" s="48"/>
      <c r="I377" s="48"/>
      <c r="J377" s="48"/>
      <c r="K377" s="48"/>
      <c r="L377" s="47"/>
      <c r="M377" s="95">
        <f t="shared" si="41"/>
      </c>
      <c r="N377" s="96">
        <f t="shared" si="42"/>
      </c>
      <c r="O377" s="106">
        <f t="shared" si="37"/>
      </c>
      <c r="P377" s="106">
        <f t="shared" si="35"/>
      </c>
      <c r="Q377" s="51"/>
      <c r="R377" s="51"/>
      <c r="S377" s="51"/>
      <c r="T377" s="51"/>
      <c r="U377" s="51"/>
      <c r="V377" s="165"/>
      <c r="W377" s="166"/>
      <c r="X377" s="167"/>
      <c r="Z377" s="30">
        <f t="shared" si="36"/>
        <v>76</v>
      </c>
    </row>
    <row r="378" spans="1:23" s="44" customFormat="1" ht="10.5" customHeight="1">
      <c r="A378" s="1"/>
      <c r="B378" s="1"/>
      <c r="C378" s="2"/>
      <c r="D378" s="3"/>
      <c r="E378" s="3"/>
      <c r="F378" s="3"/>
      <c r="G378" s="3"/>
      <c r="H378" s="3"/>
      <c r="I378" s="42"/>
      <c r="J378" s="42"/>
      <c r="K378" s="42"/>
      <c r="L378" s="3"/>
      <c r="M378" s="4"/>
      <c r="N378" s="5"/>
      <c r="O378" s="8"/>
      <c r="P378" s="8"/>
      <c r="Q378" s="8"/>
      <c r="R378" s="8"/>
      <c r="S378" s="8"/>
      <c r="T378" s="8"/>
      <c r="U378" s="8"/>
      <c r="V378" s="42"/>
      <c r="W378" s="43"/>
    </row>
    <row r="379" spans="1:24" ht="23.25" customHeight="1">
      <c r="A379" s="10" t="s">
        <v>11</v>
      </c>
      <c r="B379" s="10"/>
      <c r="C379" s="10" t="s">
        <v>12</v>
      </c>
      <c r="D379" s="11" t="s">
        <v>0</v>
      </c>
      <c r="E379" s="11" t="s">
        <v>1</v>
      </c>
      <c r="F379" s="11" t="s">
        <v>2</v>
      </c>
      <c r="G379" s="12" t="s">
        <v>29</v>
      </c>
      <c r="H379" s="73" t="s">
        <v>28</v>
      </c>
      <c r="I379" s="77"/>
      <c r="J379" s="75"/>
      <c r="K379" s="79"/>
      <c r="L379" s="74" t="s">
        <v>47</v>
      </c>
      <c r="M379" s="7" t="s">
        <v>5</v>
      </c>
      <c r="N379" s="7" t="s">
        <v>3</v>
      </c>
      <c r="O379" s="14" t="s">
        <v>9</v>
      </c>
      <c r="P379" s="65" t="s">
        <v>10</v>
      </c>
      <c r="Q379" s="67"/>
      <c r="R379" s="68"/>
      <c r="S379" s="69"/>
      <c r="T379" s="66" t="s">
        <v>42</v>
      </c>
      <c r="U379" s="22" t="s">
        <v>43</v>
      </c>
      <c r="V379" s="168" t="s">
        <v>14</v>
      </c>
      <c r="W379" s="169"/>
      <c r="X379" s="170"/>
    </row>
    <row r="380" spans="1:24" ht="15" customHeight="1">
      <c r="A380" s="111">
        <f>COUNTA(A8:A377)</f>
        <v>21</v>
      </c>
      <c r="B380" s="111"/>
      <c r="C380" s="112">
        <f>SUM(C8:C377)</f>
        <v>603.0000000000002</v>
      </c>
      <c r="D380" s="113">
        <f>SUM(D8:D377)+TRUNC((SUM(E8:E377)+TRUNC(SUM(F8:F377)/60))/60)</f>
        <v>57</v>
      </c>
      <c r="E380" s="113">
        <f>MOD(SUM(E8:E377)+TRUNC(SUM(F8:F377)/60),60)</f>
        <v>42</v>
      </c>
      <c r="F380" s="113">
        <f>MOD(SUM(F8:F377),60)</f>
        <v>4</v>
      </c>
      <c r="G380" s="114">
        <f>IF($S2="","Età ?",IF(COUNTA(G8:G377)=0,"",(SUM(G8:G377)/(COUNTA(G8:G377)))))</f>
        <v>66</v>
      </c>
      <c r="H380" s="115">
        <f>IF($S2="","Età ?",IF(COUNTA(H8:H377)=0,"",(SUM(H8:H377)/(COUNTA(H8:H377)))))</f>
        <v>143.14285714285714</v>
      </c>
      <c r="I380" s="78"/>
      <c r="J380" s="76"/>
      <c r="K380" s="80"/>
      <c r="L380" s="107" t="str">
        <f>FIXED(MIN(L8:L377))&amp;"  "&amp;FIXED(MAX(L8:L377))</f>
        <v>0,00  0,00</v>
      </c>
      <c r="M380" s="108">
        <f>IF(N380="","",TRUNC(1000/(N380*1000/60))+((1000/(N380*1000/60))-TRUNC(1000/(N380*1000/60)))*60/100)</f>
        <v>5.444842454394691</v>
      </c>
      <c r="N380" s="109">
        <f>IF(AND(C380&lt;&gt;"",OR(D380&lt;&gt;"",E380&lt;&gt;"",F380&lt;&gt;"")),3600*C380/(3600*D380+60*E380+F380),"")</f>
        <v>10.450405345554683</v>
      </c>
      <c r="O380" s="110">
        <f>SUM(O8:O377)</f>
        <v>2291.4000000000005</v>
      </c>
      <c r="P380" s="110">
        <f>SUM(P8:P377)</f>
        <v>41245.20000000002</v>
      </c>
      <c r="Q380" s="70"/>
      <c r="R380" s="71"/>
      <c r="S380" s="72"/>
      <c r="T380" s="116" t="e">
        <f>SUM(T8:T377)/COUNTA(T8:T377)</f>
        <v>#DIV/0!</v>
      </c>
      <c r="U380" s="117" t="e">
        <f>SUM(U8:U377)/COUNTA(U8:U377)</f>
        <v>#DIV/0!</v>
      </c>
      <c r="V380" s="171"/>
      <c r="W380" s="172"/>
      <c r="X380" s="173"/>
    </row>
  </sheetData>
  <sheetProtection password="F9F2" sheet="1" objects="1" scenarios="1"/>
  <autoFilter ref="M6:N7"/>
  <mergeCells count="400">
    <mergeCell ref="V376:X376"/>
    <mergeCell ref="V377:X377"/>
    <mergeCell ref="V379:X380"/>
    <mergeCell ref="Q6:Q7"/>
    <mergeCell ref="R6:R7"/>
    <mergeCell ref="S6:S7"/>
    <mergeCell ref="V372:X372"/>
    <mergeCell ref="V373:X373"/>
    <mergeCell ref="V374:X374"/>
    <mergeCell ref="V375:X375"/>
    <mergeCell ref="V368:X368"/>
    <mergeCell ref="V369:X369"/>
    <mergeCell ref="V370:X370"/>
    <mergeCell ref="V371:X371"/>
    <mergeCell ref="V364:X364"/>
    <mergeCell ref="V365:X365"/>
    <mergeCell ref="V366:X366"/>
    <mergeCell ref="V367:X367"/>
    <mergeCell ref="V360:X360"/>
    <mergeCell ref="V361:X361"/>
    <mergeCell ref="V362:X362"/>
    <mergeCell ref="V363:X363"/>
    <mergeCell ref="V356:X356"/>
    <mergeCell ref="V357:X357"/>
    <mergeCell ref="V358:X358"/>
    <mergeCell ref="V359:X359"/>
    <mergeCell ref="V352:X352"/>
    <mergeCell ref="V353:X353"/>
    <mergeCell ref="V354:X354"/>
    <mergeCell ref="V355:X355"/>
    <mergeCell ref="V348:X348"/>
    <mergeCell ref="V349:X349"/>
    <mergeCell ref="V350:X350"/>
    <mergeCell ref="V351:X351"/>
    <mergeCell ref="V344:X344"/>
    <mergeCell ref="V345:X345"/>
    <mergeCell ref="V346:X346"/>
    <mergeCell ref="V347:X347"/>
    <mergeCell ref="V340:X340"/>
    <mergeCell ref="V341:X341"/>
    <mergeCell ref="V342:X342"/>
    <mergeCell ref="V343:X343"/>
    <mergeCell ref="V336:X336"/>
    <mergeCell ref="V337:X337"/>
    <mergeCell ref="V338:X338"/>
    <mergeCell ref="V339:X339"/>
    <mergeCell ref="V332:X332"/>
    <mergeCell ref="V333:X333"/>
    <mergeCell ref="V334:X334"/>
    <mergeCell ref="V335:X335"/>
    <mergeCell ref="V328:X328"/>
    <mergeCell ref="V329:X329"/>
    <mergeCell ref="V330:X330"/>
    <mergeCell ref="V331:X331"/>
    <mergeCell ref="V324:X324"/>
    <mergeCell ref="V325:X325"/>
    <mergeCell ref="V326:X326"/>
    <mergeCell ref="V327:X327"/>
    <mergeCell ref="V320:X320"/>
    <mergeCell ref="V321:X321"/>
    <mergeCell ref="V322:X322"/>
    <mergeCell ref="V323:X323"/>
    <mergeCell ref="V316:X316"/>
    <mergeCell ref="V317:X317"/>
    <mergeCell ref="V318:X318"/>
    <mergeCell ref="V319:X319"/>
    <mergeCell ref="V312:X312"/>
    <mergeCell ref="V313:X313"/>
    <mergeCell ref="V314:X314"/>
    <mergeCell ref="V315:X315"/>
    <mergeCell ref="V308:X308"/>
    <mergeCell ref="V309:X309"/>
    <mergeCell ref="V310:X310"/>
    <mergeCell ref="V311:X311"/>
    <mergeCell ref="V304:X304"/>
    <mergeCell ref="V305:X305"/>
    <mergeCell ref="V306:X306"/>
    <mergeCell ref="V307:X307"/>
    <mergeCell ref="V300:X300"/>
    <mergeCell ref="V301:X301"/>
    <mergeCell ref="V302:X302"/>
    <mergeCell ref="V303:X303"/>
    <mergeCell ref="V296:X296"/>
    <mergeCell ref="V297:X297"/>
    <mergeCell ref="V298:X298"/>
    <mergeCell ref="V299:X299"/>
    <mergeCell ref="V292:X292"/>
    <mergeCell ref="V293:X293"/>
    <mergeCell ref="V294:X294"/>
    <mergeCell ref="V295:X295"/>
    <mergeCell ref="V288:X288"/>
    <mergeCell ref="V289:X289"/>
    <mergeCell ref="V290:X290"/>
    <mergeCell ref="V291:X291"/>
    <mergeCell ref="V284:X284"/>
    <mergeCell ref="V285:X285"/>
    <mergeCell ref="V286:X286"/>
    <mergeCell ref="V287:X287"/>
    <mergeCell ref="V280:X280"/>
    <mergeCell ref="V281:X281"/>
    <mergeCell ref="V282:X282"/>
    <mergeCell ref="V283:X283"/>
    <mergeCell ref="V276:X276"/>
    <mergeCell ref="V277:X277"/>
    <mergeCell ref="V278:X278"/>
    <mergeCell ref="V279:X279"/>
    <mergeCell ref="V272:X272"/>
    <mergeCell ref="V273:X273"/>
    <mergeCell ref="V274:X274"/>
    <mergeCell ref="V275:X275"/>
    <mergeCell ref="V268:X268"/>
    <mergeCell ref="V269:X269"/>
    <mergeCell ref="V270:X270"/>
    <mergeCell ref="V271:X271"/>
    <mergeCell ref="V264:X264"/>
    <mergeCell ref="V265:X265"/>
    <mergeCell ref="V266:X266"/>
    <mergeCell ref="V267:X267"/>
    <mergeCell ref="V260:X260"/>
    <mergeCell ref="V261:X261"/>
    <mergeCell ref="V262:X262"/>
    <mergeCell ref="V263:X263"/>
    <mergeCell ref="V256:X256"/>
    <mergeCell ref="V257:X257"/>
    <mergeCell ref="V258:X258"/>
    <mergeCell ref="V259:X259"/>
    <mergeCell ref="V252:X252"/>
    <mergeCell ref="V253:X253"/>
    <mergeCell ref="V254:X254"/>
    <mergeCell ref="V255:X255"/>
    <mergeCell ref="V248:X248"/>
    <mergeCell ref="V249:X249"/>
    <mergeCell ref="V250:X250"/>
    <mergeCell ref="V251:X251"/>
    <mergeCell ref="V244:X244"/>
    <mergeCell ref="V245:X245"/>
    <mergeCell ref="V246:X246"/>
    <mergeCell ref="V247:X247"/>
    <mergeCell ref="V240:X240"/>
    <mergeCell ref="V241:X241"/>
    <mergeCell ref="V242:X242"/>
    <mergeCell ref="V243:X243"/>
    <mergeCell ref="V236:X236"/>
    <mergeCell ref="V237:X237"/>
    <mergeCell ref="V238:X238"/>
    <mergeCell ref="V239:X239"/>
    <mergeCell ref="V232:X232"/>
    <mergeCell ref="V233:X233"/>
    <mergeCell ref="V234:X234"/>
    <mergeCell ref="V235:X235"/>
    <mergeCell ref="V228:X228"/>
    <mergeCell ref="V229:X229"/>
    <mergeCell ref="V230:X230"/>
    <mergeCell ref="V231:X231"/>
    <mergeCell ref="V224:X224"/>
    <mergeCell ref="V225:X225"/>
    <mergeCell ref="V226:X226"/>
    <mergeCell ref="V227:X227"/>
    <mergeCell ref="V220:X220"/>
    <mergeCell ref="V221:X221"/>
    <mergeCell ref="V222:X222"/>
    <mergeCell ref="V223:X223"/>
    <mergeCell ref="V216:X216"/>
    <mergeCell ref="V217:X217"/>
    <mergeCell ref="V218:X218"/>
    <mergeCell ref="V219:X219"/>
    <mergeCell ref="V212:X212"/>
    <mergeCell ref="V213:X213"/>
    <mergeCell ref="V214:X214"/>
    <mergeCell ref="V215:X215"/>
    <mergeCell ref="V208:X208"/>
    <mergeCell ref="V209:X209"/>
    <mergeCell ref="V210:X210"/>
    <mergeCell ref="V211:X211"/>
    <mergeCell ref="V204:X204"/>
    <mergeCell ref="V205:X205"/>
    <mergeCell ref="V206:X206"/>
    <mergeCell ref="V207:X207"/>
    <mergeCell ref="V200:X200"/>
    <mergeCell ref="V201:X201"/>
    <mergeCell ref="V202:X202"/>
    <mergeCell ref="V203:X203"/>
    <mergeCell ref="V196:X196"/>
    <mergeCell ref="V197:X197"/>
    <mergeCell ref="V198:X198"/>
    <mergeCell ref="V199:X199"/>
    <mergeCell ref="V192:X192"/>
    <mergeCell ref="V193:X193"/>
    <mergeCell ref="V194:X194"/>
    <mergeCell ref="V195:X195"/>
    <mergeCell ref="V188:X188"/>
    <mergeCell ref="V189:X189"/>
    <mergeCell ref="V190:X190"/>
    <mergeCell ref="V191:X191"/>
    <mergeCell ref="V184:X184"/>
    <mergeCell ref="V185:X185"/>
    <mergeCell ref="V186:X186"/>
    <mergeCell ref="V187:X187"/>
    <mergeCell ref="V180:X180"/>
    <mergeCell ref="V181:X181"/>
    <mergeCell ref="V182:X182"/>
    <mergeCell ref="V183:X183"/>
    <mergeCell ref="V176:X176"/>
    <mergeCell ref="V177:X177"/>
    <mergeCell ref="V178:X178"/>
    <mergeCell ref="V179:X179"/>
    <mergeCell ref="V172:X172"/>
    <mergeCell ref="V173:X173"/>
    <mergeCell ref="V174:X174"/>
    <mergeCell ref="V175:X175"/>
    <mergeCell ref="V168:X168"/>
    <mergeCell ref="V169:X169"/>
    <mergeCell ref="V170:X170"/>
    <mergeCell ref="V171:X171"/>
    <mergeCell ref="V164:X164"/>
    <mergeCell ref="V165:X165"/>
    <mergeCell ref="V166:X166"/>
    <mergeCell ref="V167:X167"/>
    <mergeCell ref="V160:X160"/>
    <mergeCell ref="V161:X161"/>
    <mergeCell ref="V162:X162"/>
    <mergeCell ref="V163:X163"/>
    <mergeCell ref="V156:X156"/>
    <mergeCell ref="V157:X157"/>
    <mergeCell ref="V158:X158"/>
    <mergeCell ref="V159:X159"/>
    <mergeCell ref="V152:X152"/>
    <mergeCell ref="V153:X153"/>
    <mergeCell ref="V154:X154"/>
    <mergeCell ref="V155:X155"/>
    <mergeCell ref="V148:X148"/>
    <mergeCell ref="V149:X149"/>
    <mergeCell ref="V150:X150"/>
    <mergeCell ref="V151:X151"/>
    <mergeCell ref="V144:X144"/>
    <mergeCell ref="V145:X145"/>
    <mergeCell ref="V146:X146"/>
    <mergeCell ref="V147:X147"/>
    <mergeCell ref="V140:X140"/>
    <mergeCell ref="V141:X141"/>
    <mergeCell ref="V142:X142"/>
    <mergeCell ref="V143:X143"/>
    <mergeCell ref="V136:X136"/>
    <mergeCell ref="V137:X137"/>
    <mergeCell ref="V138:X138"/>
    <mergeCell ref="V139:X139"/>
    <mergeCell ref="V132:X132"/>
    <mergeCell ref="V133:X133"/>
    <mergeCell ref="V134:X134"/>
    <mergeCell ref="V135:X135"/>
    <mergeCell ref="V128:X128"/>
    <mergeCell ref="V129:X129"/>
    <mergeCell ref="V130:X130"/>
    <mergeCell ref="V131:X131"/>
    <mergeCell ref="V124:X124"/>
    <mergeCell ref="V125:X125"/>
    <mergeCell ref="V126:X126"/>
    <mergeCell ref="V127:X127"/>
    <mergeCell ref="V120:X120"/>
    <mergeCell ref="V121:X121"/>
    <mergeCell ref="V122:X122"/>
    <mergeCell ref="V123:X123"/>
    <mergeCell ref="V116:X116"/>
    <mergeCell ref="V117:X117"/>
    <mergeCell ref="V118:X118"/>
    <mergeCell ref="V119:X119"/>
    <mergeCell ref="V112:X112"/>
    <mergeCell ref="V113:X113"/>
    <mergeCell ref="V114:X114"/>
    <mergeCell ref="V115:X115"/>
    <mergeCell ref="V108:X108"/>
    <mergeCell ref="V109:X109"/>
    <mergeCell ref="V110:X110"/>
    <mergeCell ref="V111:X111"/>
    <mergeCell ref="V104:X104"/>
    <mergeCell ref="V105:X105"/>
    <mergeCell ref="V106:X106"/>
    <mergeCell ref="V107:X107"/>
    <mergeCell ref="V100:X100"/>
    <mergeCell ref="V101:X101"/>
    <mergeCell ref="V102:X102"/>
    <mergeCell ref="V103:X103"/>
    <mergeCell ref="V96:X96"/>
    <mergeCell ref="V97:X97"/>
    <mergeCell ref="V98:X98"/>
    <mergeCell ref="V99:X99"/>
    <mergeCell ref="V92:X92"/>
    <mergeCell ref="V93:X93"/>
    <mergeCell ref="V94:X94"/>
    <mergeCell ref="V95:X95"/>
    <mergeCell ref="V88:X88"/>
    <mergeCell ref="V89:X89"/>
    <mergeCell ref="V90:X90"/>
    <mergeCell ref="V91:X91"/>
    <mergeCell ref="V84:X84"/>
    <mergeCell ref="V85:X85"/>
    <mergeCell ref="V86:X86"/>
    <mergeCell ref="V87:X87"/>
    <mergeCell ref="V80:X80"/>
    <mergeCell ref="V81:X81"/>
    <mergeCell ref="V82:X82"/>
    <mergeCell ref="V83:X83"/>
    <mergeCell ref="V76:X76"/>
    <mergeCell ref="V77:X77"/>
    <mergeCell ref="V78:X78"/>
    <mergeCell ref="V79:X79"/>
    <mergeCell ref="V72:X72"/>
    <mergeCell ref="V73:X73"/>
    <mergeCell ref="V74:X74"/>
    <mergeCell ref="V75:X75"/>
    <mergeCell ref="V68:X68"/>
    <mergeCell ref="V69:X69"/>
    <mergeCell ref="V70:X70"/>
    <mergeCell ref="V71:X71"/>
    <mergeCell ref="V64:X64"/>
    <mergeCell ref="V65:X65"/>
    <mergeCell ref="V66:X66"/>
    <mergeCell ref="V67:X67"/>
    <mergeCell ref="V60:X60"/>
    <mergeCell ref="V61:X61"/>
    <mergeCell ref="V62:X62"/>
    <mergeCell ref="V63:X63"/>
    <mergeCell ref="V56:X56"/>
    <mergeCell ref="V57:X57"/>
    <mergeCell ref="V58:X58"/>
    <mergeCell ref="V59:X59"/>
    <mergeCell ref="V52:X52"/>
    <mergeCell ref="V53:X53"/>
    <mergeCell ref="V54:X54"/>
    <mergeCell ref="V55:X55"/>
    <mergeCell ref="V48:X48"/>
    <mergeCell ref="V49:X49"/>
    <mergeCell ref="V50:X50"/>
    <mergeCell ref="V51:X51"/>
    <mergeCell ref="V44:X44"/>
    <mergeCell ref="V45:X45"/>
    <mergeCell ref="V46:X46"/>
    <mergeCell ref="V47:X47"/>
    <mergeCell ref="V40:X40"/>
    <mergeCell ref="V41:X41"/>
    <mergeCell ref="V42:X42"/>
    <mergeCell ref="V43:X43"/>
    <mergeCell ref="V36:X36"/>
    <mergeCell ref="V37:X37"/>
    <mergeCell ref="V38:X38"/>
    <mergeCell ref="V39:X39"/>
    <mergeCell ref="V32:X32"/>
    <mergeCell ref="V33:X33"/>
    <mergeCell ref="V34:X34"/>
    <mergeCell ref="V35:X35"/>
    <mergeCell ref="V28:X28"/>
    <mergeCell ref="V29:X29"/>
    <mergeCell ref="V30:X30"/>
    <mergeCell ref="V31:X31"/>
    <mergeCell ref="V24:X24"/>
    <mergeCell ref="V25:X25"/>
    <mergeCell ref="V26:X26"/>
    <mergeCell ref="V27:X27"/>
    <mergeCell ref="V20:X20"/>
    <mergeCell ref="V21:X21"/>
    <mergeCell ref="V22:X22"/>
    <mergeCell ref="V23:X23"/>
    <mergeCell ref="V16:X16"/>
    <mergeCell ref="V17:X17"/>
    <mergeCell ref="V18:X18"/>
    <mergeCell ref="V19:X19"/>
    <mergeCell ref="V12:X12"/>
    <mergeCell ref="V13:X13"/>
    <mergeCell ref="V14:X14"/>
    <mergeCell ref="V15:X15"/>
    <mergeCell ref="V8:X8"/>
    <mergeCell ref="V9:X9"/>
    <mergeCell ref="V10:X10"/>
    <mergeCell ref="V11:X11"/>
    <mergeCell ref="U6:U7"/>
    <mergeCell ref="V6:X7"/>
    <mergeCell ref="F6:F7"/>
    <mergeCell ref="O6:O7"/>
    <mergeCell ref="P6:P7"/>
    <mergeCell ref="H6:H7"/>
    <mergeCell ref="K6:K7"/>
    <mergeCell ref="J6:J7"/>
    <mergeCell ref="M6:M7"/>
    <mergeCell ref="N6:N7"/>
    <mergeCell ref="G4:K4"/>
    <mergeCell ref="A4:F4"/>
    <mergeCell ref="T6:T7"/>
    <mergeCell ref="Q1:R1"/>
    <mergeCell ref="Q2:R2"/>
    <mergeCell ref="Q3:R3"/>
    <mergeCell ref="N3:P3"/>
    <mergeCell ref="A5:F5"/>
    <mergeCell ref="L6:L7"/>
    <mergeCell ref="G6:G7"/>
    <mergeCell ref="I6:I7"/>
    <mergeCell ref="E6:E7"/>
    <mergeCell ref="A6:A7"/>
    <mergeCell ref="B6:B7"/>
    <mergeCell ref="C6:C7"/>
    <mergeCell ref="D6:D7"/>
  </mergeCells>
  <conditionalFormatting sqref="G8:G377">
    <cfRule type="cellIs" priority="1" dxfId="0" operator="greaterThanOrEqual" stopIfTrue="1">
      <formula>90</formula>
    </cfRule>
  </conditionalFormatting>
  <conditionalFormatting sqref="G380">
    <cfRule type="cellIs" priority="2" dxfId="1" operator="greaterThanOrEqual" stopIfTrue="1">
      <formula>90</formula>
    </cfRule>
  </conditionalFormatting>
  <conditionalFormatting sqref="H8:H377">
    <cfRule type="cellIs" priority="3" dxfId="0" operator="greaterThanOrEqual" stopIfTrue="1">
      <formula>$T$1</formula>
    </cfRule>
    <cfRule type="cellIs" priority="4" dxfId="2" operator="greaterThanOrEqual" stopIfTrue="1">
      <formula>$T$2</formula>
    </cfRule>
    <cfRule type="cellIs" priority="5" dxfId="3" operator="greaterThanOrEqual" stopIfTrue="1">
      <formula>$T$3</formula>
    </cfRule>
  </conditionalFormatting>
  <conditionalFormatting sqref="H380:L380">
    <cfRule type="cellIs" priority="6" dxfId="1" operator="greaterThanOrEqual" stopIfTrue="1">
      <formula>$T$1</formula>
    </cfRule>
    <cfRule type="cellIs" priority="7" dxfId="4" operator="greaterThanOrEqual" stopIfTrue="1">
      <formula>$T$2</formula>
    </cfRule>
    <cfRule type="cellIs" priority="8" dxfId="5" operator="greaterThanOrEqual" stopIfTrue="1">
      <formula>$T$3</formula>
    </cfRule>
  </conditionalFormatting>
  <dataValidations count="30">
    <dataValidation allowBlank="1" showInputMessage="1" showErrorMessage="1" promptTitle="Distanza" prompt="Inserire in questa cella la distanza percorsa in Km&#10;&#10;Esempio: hai percorso Km10 e 500 mt&#10;Scriverai: 10,5" sqref="C8:C377"/>
    <dataValidation allowBlank="1" showInputMessage="1" showErrorMessage="1" promptTitle="Tempo in &quot;ora&quot;" prompt="Inserisci in questa cella solamente il tempo in ore&#10;NB: i minuti li scriverai nella cella alla destra di questa" sqref="D8:D377"/>
    <dataValidation allowBlank="1" showInputMessage="1" showErrorMessage="1" promptTitle="Tempo in &quot;minuti&quot;" prompt="Inserisci in questa cella solamente il tempo in minuti&#10;NB: le ore le scriverai nella cella alla sinistra di questa, mentre i secondi nella cella a destra" sqref="E8:E377"/>
    <dataValidation allowBlank="1" showInputMessage="1" showErrorMessage="1" promptTitle="Tempo in &quot;secondi&quot;" prompt="Inserisci in questa cella solamente il tempo in secondi&#10;NB: le ore ed i minuti li scriverai nelle celle alla sinistra di questa" sqref="F8:F377"/>
    <dataValidation allowBlank="1" showInputMessage="1" showErrorMessage="1" promptTitle="Km orari" prompt="In questa cella viene calcolata la tua velocità in Km orari" sqref="N380 N8:N377"/>
    <dataValidation allowBlank="1" showInputMessage="1" showErrorMessage="1" promptTitle="Note" prompt="Inserisci in questa cella qualche tuo appunto riferito a questo allenamento" sqref="V8:W377"/>
    <dataValidation allowBlank="1" showInputMessage="1" showErrorMessage="1" promptTitle="Tempo al Km" prompt="In questa cella viene calcolato il tempo espresso in minuti e secondi per ogni Km percorso" sqref="M380 M8:M377"/>
    <dataValidation errorStyle="warning" operator="greaterThan" showInputMessage="1" showErrorMessage="1" promptTitle="LA TUA ETA'" prompt="In questa cella viene calcolata la tua età, anni e mesi" errorTitle="DATA DI NASCITA" error="Per un corretto funzionamento, ti invito ad inserire la tua data di nascita nella cella &quot;L1&quot;" sqref="S2"/>
    <dataValidation allowBlank="1" showInputMessage="1" showErrorMessage="1" promptTitle="Grassi consumati (in grammi)" prompt="In questa cella vengono calcolati i grammi di Grassi consumati per questo allenamento.&#10;NB: il risulato è approssimativo e potrebbe variare da soggetto" sqref="O8:O377"/>
    <dataValidation allowBlank="1" showInputMessage="1" showErrorMessage="1" promptTitle="chilocalorie consumate" prompt="In questa cella viengono calcolate le calorie consumate" sqref="P8:P377"/>
    <dataValidation type="whole" allowBlank="1" showInputMessage="1" showErrorMessage="1" promptTitle="FREQUENZA CARDIACA A RIPOSO" prompt="Inserisci in questa cella la frequenza cardiaca rilevata a riposo.&#10;NB: La Frequnza cardiaca a riposo andrebbe controllata appena svegliati, ma ancora a letto possibilmente!!&#10;Nota il colore della cella&#10;GRIGIO  = tutto OK&#10;ROSSO  = relativamente alto " errorTitle="R U N N I N G   A L L A R M" error="Controlla i dati inseriti nella cella.&#10;Se li ritieni esatti ti consiglio di sottoporti ad una visita medica !!!!" sqref="G380">
      <formula1>20</formula1>
      <formula2>110</formula2>
    </dataValidation>
    <dataValidation type="whole" showInputMessage="1" showErrorMessage="1" promptTitle="FREQUENZA CARDIACA A RIPOSO" prompt="Inserisci in questa cella la frequenza cardiaca rilevata a riposo.&#10;NB: La Frequnza cardiaca a riposo andrebbe controllata appena svegliati, ma ancora a letto possibilmente!!&#10;Nota il colore della cella&#10;GIALLO  = tutto OK&#10;ROSSO  = relativamente alto " errorTitle="R U N N I N G    A L L A R M" error="Controlla i dati inseriti nella cella.&#10;Se li ritieni esatti ti consiglio di sottoporti ad una visita medica !!!!" sqref="G8:G377">
      <formula1>20</formula1>
      <formula2>110</formula2>
    </dataValidation>
    <dataValidation allowBlank="1" showInputMessage="1" showErrorMessage="1" promptTitle="FREQUENZA CARDIACA ALL'ARRIVO" prompt="Inserisci in questa cella la frequenza cardiaca rilevata al termine del tuo allenamento.&#10;Nota il colore della cella:&#10;GRIGIO-VERDE= tutto OK&#10;ROSSO= Soglia nei limiti massimi&#10;ROSSO SOTTOLINEATO= Soglia al di sopra del tuo limite consentito" sqref="H380"/>
    <dataValidation type="whole" showInputMessage="1" showErrorMessage="1" promptTitle="FREQUENZA CARDIACA ALL'ARRIVO" prompt="Inserisci in questa cella la frequenza cardiaca rilevata al termine del tuo allenamento.&#10;Nota il colore della cella:&#10;GIALLO-VERDE= tutto OK&#10;ROSSO= Soglia nei limiti massimi&#10;ROSSO SOTTOLINEATO= Soglia al di sopra del tuo limite consentito" errorTitle="R U N N I N G    A L L A R M" error="Controlla i dati inseriti nella cella, sono fuori dalle prestazioni fisiche umane" sqref="H8:H377">
      <formula1>20</formula1>
      <formula2>230</formula2>
    </dataValidation>
    <dataValidation allowBlank="1" showInputMessage="1" showErrorMessage="1" promptTitle="FREQUENZA CARDIACA MASSIMA" prompt="Inserisci in questa cella la frequenza cardiaca massima rilevata durante il tuo allenamento.&#10;Nota il colore della cella:&#10;GRIGIO-VERDE= tutto OK&#10;ROSSO= Soglia nei limiti massimi&#10;ROSSO SOTTOLINEATO= Soglia al di sopra del tuo limite consentito" sqref="J380"/>
    <dataValidation allowBlank="1" showInputMessage="1" showErrorMessage="1" promptTitle="FREQUENZA CARDIACA MEDIA" prompt="Inserisci in questa cella la frequenza cardiaca media rilevata durante il tuo allenamento.&#10;Nota il colore della cella:&#10;GRIGIO-VERDE= tutto OK&#10;ROSSO= Soglia nei limiti massimi&#10;ROSSO SOTTOLINEATO= Soglia al di sopra del tuo limite consentito" sqref="I380"/>
    <dataValidation allowBlank="1" showInputMessage="1" showErrorMessage="1" promptTitle="Data" prompt="Inserisci in questa cella la data del tuo allenamento.&#10;&#10;Esempio: 15/10/01" sqref="A8:A377"/>
    <dataValidation allowBlank="1" showInputMessage="1" showErrorMessage="1" promptTitle="Meteo" prompt="E' dimostrato che le condizioni meteo influiscono sulle prestazioni ! Iinserire tipo: Pioggia, Caldo umido, Caldo secco, Vento,  Sole, Freddo secco, Freddo umido, Neve, Controvento, ecc. In modo da valutare  eventuale differenze di prestazione." sqref="Q8:Q377"/>
    <dataValidation allowBlank="1" showInputMessage="1" showErrorMessage="1" promptTitle="TEMPERATURA" prompt="Se le condizioni meteo si dice hanno influenza sull'allenamento la temperatura ancor di piu.&#10;inserire i gradi." sqref="R8:R377"/>
    <dataValidation allowBlank="1" showInputMessage="1" showErrorMessage="1" promptTitle="PERCORSO" prompt="Il maratoneta sa' dell'importanza di alternare spesso il tipo di suolo su cui correre specie all'inizio per evitare sgradevoli inconvenienti (vedi famigerato tendine d'achille ecc.) Inserire Es :Asfalto, sterrato, selciato, prato, ..... " sqref="S8:S377"/>
    <dataValidation allowBlank="1" showInputMessage="1" showErrorMessage="1" promptTitle="DIFFICOLTA' RISCONTRATA" prompt="Valutazione della fatica personale .&#10;1=Nulla - 2=Percettibile - 3=Scarsa - 4=Leggera - 5=Normale - 6=Discreta - 7=Marcata - 8=Grande - 9=Estenuante - 10=Estrema " sqref="T8:T377"/>
    <dataValidation allowBlank="1" showInputMessage="1" showErrorMessage="1" promptTitle="CORRERE E' BELLO" prompt="E' bene avere questo dato per valutare a cosa si e' piu portati.&#10;1=Sgradevole - 2=Indifferente - 3=Gradevole - 4=Eccitante - 5=Eccezionale - 6=Sublime" sqref="U8:U377"/>
    <dataValidation showInputMessage="1" showErrorMessage="1" promptTitle="VARIAZIONE PESO FORMA" prompt="Se il tuo peso non corrisponde più a quello segnalato nel foglio di Presentazione, lo puoi aggiornare digitandolo in questa cella, per ottenere un dato più preciso sul consumo di grassi e calorie." errorTitle="R U N N I N G    A L L A R M" error="Controlla i dati inseriti nella cella, sono fuori dalle prestazioni fisiche umane" sqref="L8:L377"/>
    <dataValidation allowBlank="1" showInputMessage="1" showErrorMessage="1" promptTitle="Grassi consumati (in grammi)" prompt="Somma totale dei Grassi consumati durante i vostri allenamenti&#10;NB: il risulato è approssimativo e potrebbe variare da soggetto" sqref="O380"/>
    <dataValidation allowBlank="1" showInputMessage="1" showErrorMessage="1" promptTitle="chilocalorie consumate" prompt="Somma totale delle calorie consumate durante i vostri allenamenti&#10;NB: il risulato è approssimativo e potrebbe variare da soggetto" sqref="P380"/>
    <dataValidation allowBlank="1" showInputMessage="1" showErrorMessage="1" promptTitle="VARIAZIONE PESO" prompt="Peso minimo e massimo" sqref="L380"/>
    <dataValidation allowBlank="1" showInputMessage="1" showErrorMessage="1" promptTitle="chilocalorie consumate" sqref="S380"/>
    <dataValidation showInputMessage="1" showErrorMessage="1" promptTitle="TEMPO GIU" prompt="per quanto tempo la frequenza cardiaca sta sotto la soglia minima&#10;" sqref="I8:I377"/>
    <dataValidation showInputMessage="1" showErrorMessage="1" promptTitle="TEMPO IN" prompt="per quanto tempo la frequenza cardiaca sta dentro la fascia dellala soglia minima e massima&#10;" errorTitle="R U N N I N G    A L L A R M" error="Controlla i dati inseriti nella cella, sono fuori dalle prestazioni fisiche umane" sqref="J8:J377"/>
    <dataValidation showInputMessage="1" showErrorMessage="1" promptTitle="TEMPO SU" prompt="per quanto tempo la frequenza cardiaca sta sopra la soglia massima&#10;" errorTitle="R U N N I N G    A L L A R M" error="Controlla i dati inseriti nella cella, sono fuori dalle prestazioni fisiche umane" sqref="K8:K377"/>
  </dataValidations>
  <hyperlinks>
    <hyperlink ref="C3" r:id="rId1" display="momass@libero.it"/>
    <hyperlink ref="C2" r:id="rId2" display="http://www.massimomoretti.it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30" r:id="rId4"/>
  <headerFooter alignWithMargins="0">
    <oddFooter>&amp;CRUNNING
http://www.massimomoretti.it
http://digilander.iol.it/massimomoretti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7"/>
  <sheetViews>
    <sheetView showRowColHeaders="0" workbookViewId="0" topLeftCell="A1">
      <selection activeCell="D21" sqref="D21"/>
    </sheetView>
  </sheetViews>
  <sheetFormatPr defaultColWidth="9.00390625" defaultRowHeight="12.75"/>
  <cols>
    <col min="1" max="1" width="9.00390625" style="52" customWidth="1"/>
    <col min="2" max="2" width="10.50390625" style="52" customWidth="1"/>
    <col min="3" max="3" width="15.25390625" style="52" customWidth="1"/>
    <col min="4" max="4" width="12.25390625" style="52" customWidth="1"/>
    <col min="5" max="5" width="13.00390625" style="52" bestFit="1" customWidth="1"/>
    <col min="6" max="6" width="2.75390625" style="52" customWidth="1"/>
    <col min="7" max="8" width="8.75390625" style="52" customWidth="1"/>
    <col min="9" max="16384" width="9.00390625" style="52" customWidth="1"/>
  </cols>
  <sheetData>
    <row r="1" ht="12.75"/>
    <row r="2" spans="3:8" ht="20.25" thickBot="1">
      <c r="C2" s="53" t="s">
        <v>60</v>
      </c>
      <c r="D2" s="54"/>
      <c r="E2" s="54"/>
      <c r="F2" s="54"/>
      <c r="G2" s="54"/>
      <c r="H2" s="55"/>
    </row>
    <row r="3" ht="12.75"/>
    <row r="4" ht="12.75"/>
    <row r="5" spans="2:9" ht="12.75">
      <c r="B5" s="176" t="s">
        <v>30</v>
      </c>
      <c r="C5" s="176"/>
      <c r="D5" s="176"/>
      <c r="E5" s="176"/>
      <c r="F5" s="176"/>
      <c r="G5" s="176"/>
      <c r="H5" s="176"/>
      <c r="I5" s="176"/>
    </row>
    <row r="6" spans="2:9" ht="12">
      <c r="B6" s="176" t="s">
        <v>31</v>
      </c>
      <c r="C6" s="176"/>
      <c r="D6" s="176"/>
      <c r="E6" s="176"/>
      <c r="F6" s="176"/>
      <c r="G6" s="176"/>
      <c r="H6" s="176"/>
      <c r="I6" s="176"/>
    </row>
    <row r="7" spans="2:9" ht="12">
      <c r="B7" s="176" t="s">
        <v>32</v>
      </c>
      <c r="C7" s="176"/>
      <c r="D7" s="176"/>
      <c r="E7" s="176"/>
      <c r="F7" s="176"/>
      <c r="G7" s="176"/>
      <c r="H7" s="176"/>
      <c r="I7" s="176"/>
    </row>
    <row r="8" spans="2:9" ht="12">
      <c r="B8" s="176" t="s">
        <v>67</v>
      </c>
      <c r="C8" s="176"/>
      <c r="D8" s="176"/>
      <c r="E8" s="176"/>
      <c r="F8" s="176"/>
      <c r="G8" s="176"/>
      <c r="H8" s="176"/>
      <c r="I8" s="176"/>
    </row>
    <row r="9" spans="2:9" ht="12">
      <c r="B9" s="176" t="s">
        <v>58</v>
      </c>
      <c r="C9" s="176"/>
      <c r="D9" s="176"/>
      <c r="E9" s="176"/>
      <c r="F9" s="176"/>
      <c r="G9" s="176"/>
      <c r="H9" s="176"/>
      <c r="I9" s="176"/>
    </row>
    <row r="10" spans="2:9" ht="12">
      <c r="B10" s="176" t="s">
        <v>57</v>
      </c>
      <c r="C10" s="176"/>
      <c r="D10" s="176"/>
      <c r="E10" s="176"/>
      <c r="F10" s="176"/>
      <c r="G10" s="176"/>
      <c r="H10" s="176"/>
      <c r="I10" s="176"/>
    </row>
    <row r="11" spans="2:9" ht="12">
      <c r="B11" s="176"/>
      <c r="C11" s="176"/>
      <c r="D11" s="176"/>
      <c r="E11" s="176"/>
      <c r="F11" s="176"/>
      <c r="G11" s="176"/>
      <c r="H11" s="176"/>
      <c r="I11" s="176"/>
    </row>
    <row r="12" spans="2:9" ht="12.75">
      <c r="B12" s="177"/>
      <c r="C12" s="176"/>
      <c r="D12" s="176"/>
      <c r="E12" s="176"/>
      <c r="F12" s="176"/>
      <c r="G12" s="176"/>
      <c r="H12" s="176"/>
      <c r="I12" s="176"/>
    </row>
    <row r="13" spans="2:9" ht="12.75">
      <c r="B13" s="177" t="s">
        <v>33</v>
      </c>
      <c r="C13" s="176"/>
      <c r="D13" s="176"/>
      <c r="E13" s="176"/>
      <c r="F13" s="176"/>
      <c r="G13" s="176"/>
      <c r="H13" s="176"/>
      <c r="I13" s="176"/>
    </row>
    <row r="14" spans="2:9" ht="12">
      <c r="B14" s="56" t="s">
        <v>34</v>
      </c>
      <c r="C14" s="56"/>
      <c r="D14" s="56"/>
      <c r="E14" s="56"/>
      <c r="F14" s="56"/>
      <c r="G14" s="56"/>
      <c r="H14" s="56"/>
      <c r="I14" s="56"/>
    </row>
    <row r="15" spans="2:9" ht="12">
      <c r="B15" s="57" t="s">
        <v>54</v>
      </c>
      <c r="C15" s="56"/>
      <c r="D15" s="56"/>
      <c r="E15" s="56"/>
      <c r="F15" s="56"/>
      <c r="G15" s="120"/>
      <c r="H15" s="56" t="s">
        <v>55</v>
      </c>
      <c r="I15" s="56"/>
    </row>
    <row r="16" ht="12">
      <c r="B16" s="57" t="s">
        <v>56</v>
      </c>
    </row>
    <row r="17" ht="13.5" thickBot="1">
      <c r="B17" s="58"/>
    </row>
    <row r="18" spans="2:7" ht="12" customHeight="1">
      <c r="B18" s="181" t="s">
        <v>51</v>
      </c>
      <c r="C18" s="182"/>
      <c r="D18" s="9">
        <v>37892</v>
      </c>
      <c r="F18" s="83"/>
      <c r="G18" s="83"/>
    </row>
    <row r="19" spans="2:7" ht="12.75" customHeight="1">
      <c r="B19" s="183" t="s">
        <v>46</v>
      </c>
      <c r="C19" s="184"/>
      <c r="D19" s="81">
        <v>21719</v>
      </c>
      <c r="E19" s="59"/>
      <c r="F19" s="83"/>
      <c r="G19" s="83"/>
    </row>
    <row r="20" spans="2:4" ht="13.5" thickBot="1">
      <c r="B20" s="185" t="s">
        <v>45</v>
      </c>
      <c r="C20" s="186"/>
      <c r="D20" s="82">
        <v>76</v>
      </c>
    </row>
    <row r="21" spans="5:6" ht="18.75">
      <c r="E21" s="60"/>
      <c r="F21" s="60"/>
    </row>
    <row r="22" spans="2:9" ht="12">
      <c r="B22" s="61" t="s">
        <v>13</v>
      </c>
      <c r="C22" s="62"/>
      <c r="D22" s="62"/>
      <c r="E22" s="62"/>
      <c r="F22" s="62"/>
      <c r="G22" s="62"/>
      <c r="H22" s="63" t="s">
        <v>4</v>
      </c>
      <c r="I22" s="64"/>
    </row>
    <row r="23" spans="2:9" ht="12">
      <c r="B23" s="176"/>
      <c r="C23" s="176"/>
      <c r="D23" s="176"/>
      <c r="E23" s="176"/>
      <c r="F23" s="176"/>
      <c r="G23" s="176"/>
      <c r="H23" s="176"/>
      <c r="I23" s="176"/>
    </row>
    <row r="24" spans="2:9" ht="12">
      <c r="B24" s="178" t="s">
        <v>21</v>
      </c>
      <c r="C24" s="179"/>
      <c r="D24" s="179"/>
      <c r="E24" s="179"/>
      <c r="F24" s="179"/>
      <c r="G24" s="179"/>
      <c r="H24" s="179"/>
      <c r="I24" s="180"/>
    </row>
    <row r="25" spans="2:9" ht="12">
      <c r="B25" s="187" t="s">
        <v>22</v>
      </c>
      <c r="C25" s="188"/>
      <c r="D25" s="188"/>
      <c r="E25" s="188"/>
      <c r="F25" s="188"/>
      <c r="G25" s="188"/>
      <c r="H25" s="188"/>
      <c r="I25" s="189"/>
    </row>
    <row r="26" spans="2:9" ht="12">
      <c r="B26" s="187"/>
      <c r="C26" s="188"/>
      <c r="D26" s="188"/>
      <c r="E26" s="188"/>
      <c r="F26" s="188"/>
      <c r="G26" s="188"/>
      <c r="H26" s="188"/>
      <c r="I26" s="189"/>
    </row>
    <row r="27" spans="2:9" ht="12">
      <c r="B27" s="190"/>
      <c r="C27" s="191"/>
      <c r="D27" s="191"/>
      <c r="E27" s="191"/>
      <c r="F27" s="191"/>
      <c r="G27" s="191"/>
      <c r="H27" s="191"/>
      <c r="I27" s="192"/>
    </row>
  </sheetData>
  <sheetProtection password="F9F2" sheet="1" objects="1" scenarios="1"/>
  <mergeCells count="17">
    <mergeCell ref="B25:I25"/>
    <mergeCell ref="B26:I26"/>
    <mergeCell ref="B27:I27"/>
    <mergeCell ref="B23:I23"/>
    <mergeCell ref="B13:I13"/>
    <mergeCell ref="B24:I24"/>
    <mergeCell ref="B9:I9"/>
    <mergeCell ref="B10:I10"/>
    <mergeCell ref="B11:I11"/>
    <mergeCell ref="B12:I12"/>
    <mergeCell ref="B18:C18"/>
    <mergeCell ref="B19:C19"/>
    <mergeCell ref="B20:C20"/>
    <mergeCell ref="B5:I5"/>
    <mergeCell ref="B6:I6"/>
    <mergeCell ref="B7:I7"/>
    <mergeCell ref="B8:I8"/>
  </mergeCells>
  <dataValidations count="3">
    <dataValidation allowBlank="1" showInputMessage="1" showErrorMessage="1" promptTitle="DATA DI NASCITA" prompt="Inserisci in questa cella la tua data di nascita.&#10;Esempio: 15/11/65" sqref="D19"/>
    <dataValidation allowBlank="1" showInputMessage="1" showErrorMessage="1" promptTitle="Peso in Kg" prompt="Inserisci in questa cella il tuo peso in Kg, servirà per calcolare il grasso consumato (in grammi) ed il consumo calorico" sqref="D20"/>
    <dataValidation allowBlank="1" showInputMessage="1" showErrorMessage="1" promptTitle="DATA DI NASCITA" prompt="Inserisci in questa cella, la data di inizio utilizzo &quot;RUNNING File Excel&quot;&#10;Esempio: 15/11/65" sqref="D18"/>
  </dataValidations>
  <hyperlinks>
    <hyperlink ref="H22" r:id="rId1" display="momass@libero.it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3"/>
  <headerFooter alignWithMargins="0">
    <oddFooter>&amp;CRUNNING
http://www.massimomoretti.it
http://digilander.iol.it/massimomoretti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http://www.massimomoretti.it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RUNNING File Excel</dc:title>
  <dc:subject>Monitoraggio allenamenti</dc:subject>
  <dc:creator>Massimo Moretti</dc:creator>
  <cp:keywords/>
  <dc:description/>
  <cp:lastModifiedBy>Cavalleretto Roberto</cp:lastModifiedBy>
  <cp:lastPrinted>2004-03-15T15:27:26Z</cp:lastPrinted>
  <dcterms:modified xsi:type="dcterms:W3CDTF">2008-09-29T18:19:32Z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